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1年度\09 財政調査・報告\39　【済】令和２年度財政状況資料集の作成及び提出について（依頼）\03　起案・回答\"/>
    </mc:Choice>
  </mc:AlternateContent>
  <xr:revisionPtr revIDLastSave="0" documentId="13_ncr:1_{496ADF36-B3A7-4A75-B61E-1FDBD8DFFD73}" xr6:coauthVersionLast="43" xr6:coauthVersionMax="43" xr10:uidLastSave="{00000000-0000-0000-0000-000000000000}"/>
  <bookViews>
    <workbookView xWindow="-19320" yWindow="-3690" windowWidth="19440" windowHeight="1500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C37" i="10"/>
  <c r="C36" i="10"/>
  <c r="C35"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s="1"/>
  <c r="BE34" i="10"/>
  <c r="BE35" i="10" s="1"/>
  <c r="BE36" i="10" s="1"/>
  <c r="BE37" i="10" s="1"/>
  <c r="BE38" i="10" s="1"/>
  <c r="CO34" i="10" l="1"/>
  <c r="CO35" i="10" s="1"/>
  <c r="CO36" i="10" s="1"/>
  <c r="CO37" i="10" s="1"/>
</calcChain>
</file>

<file path=xl/sharedStrings.xml><?xml version="1.0" encoding="utf-8"?>
<sst xmlns="http://schemas.openxmlformats.org/spreadsheetml/2006/main" count="1154" uniqueCount="623">
  <si>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</si>
  <si>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</si>
  <si>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</si>
  <si>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</si>
  <si>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</si>
  <si>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</si>
  <si>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</si>
  <si>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</si>
  <si>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</si>
  <si>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</si>
  <si>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</si>
  <si>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</si>
  <si>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</si>
  <si>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</si>
  <si>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</si>
  <si>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</si>
  <si>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</si>
  <si>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</si>
  <si>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</si>
  <si>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</si>
  <si>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</si>
  <si>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</si>
  <si>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</si>
  <si>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</si>
  <si>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</si>
  <si>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</si>
  <si>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</si>
  <si>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</si>
  <si>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</si>
  <si>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</si>
  <si>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</si>
  <si>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</si>
  <si>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</si>
  <si>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</si>
  <si>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</si>
  <si>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</si>
  <si>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</si>
  <si>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</si>
  <si>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</si>
  <si>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</si>
  <si>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</si>
  <si>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</si>
  <si>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</si>
  <si>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</si>
  <si>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</si>
  <si>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</si>
  <si>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</si>
  <si>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</si>
  <si>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</si>
  <si>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</si>
  <si>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</si>
  <si>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</si>
  <si>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</si>
  <si>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</si>
  <si>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</si>
  <si>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</si>
  <si>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</si>
  <si>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</si>
  <si>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</si>
  <si>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</si>
  <si>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</si>
  <si>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</si>
  <si>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</si>
  <si>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</si>
  <si>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</si>
  <si>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</si>
  <si>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</si>
  <si>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</si>
  <si>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</si>
  <si>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</si>
  <si>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</si>
  <si>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</si>
  <si>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</si>
  <si>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</si>
  <si>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</si>
  <si>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</si>
  <si>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</si>
  <si>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</si>
  <si>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</si>
  <si>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</si>
  <si>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</si>
  <si>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</si>
  <si>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</si>
  <si>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</si>
  <si>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</si>
  <si>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</si>
  <si>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</si>
  <si>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</si>
  <si>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</si>
  <si>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</si>
  <si>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</si>
  <si>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</si>
  <si>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</si>
  <si>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</si>
  <si>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</si>
  <si>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</si>
  <si>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</si>
  <si>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</si>
  <si>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</si>
  <si>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</si>
  <si>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</si>
  <si>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</si>
  <si>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</si>
  <si>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</si>
  <si>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</si>
  <si>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</si>
  <si>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</si>
  <si>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</si>
  <si>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</si>
  <si>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</si>
  <si>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</si>
  <si>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</si>
  <si>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</si>
  <si>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</si>
  <si>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</si>
  <si>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</si>
  <si>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</si>
  <si>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</si>
  <si>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</si>
  <si>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</si>
  <si>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</si>
  <si>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</si>
  <si>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</si>
  <si>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</si>
  <si>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</si>
  <si>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</si>
  <si>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</si>
  <si>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</si>
  <si>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</si>
  <si>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</si>
  <si>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</si>
  <si>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</si>
  <si>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</si>
  <si>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</si>
  <si>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</si>
  <si>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</si>
  <si>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</si>
  <si>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</si>
  <si>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</si>
  <si>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</si>
  <si>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</si>
  <si>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</si>
  <si>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</si>
  <si>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</si>
  <si>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</si>
  <si>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</si>
  <si>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</si>
  <si>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</si>
  <si>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</si>
  <si>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</si>
  <si>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</si>
  <si>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</si>
  <si>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</si>
  <si>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</si>
  <si>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</si>
  <si>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</si>
  <si>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</si>
  <si>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</si>
  <si>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</si>
  <si>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</si>
  <si>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</si>
  <si>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</si>
  <si>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</si>
  <si>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</si>
  <si>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</si>
  <si>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</si>
  <si>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</si>
  <si>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</si>
  <si>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</si>
  <si>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</si>
  <si>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</si>
  <si>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</si>
  <si>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</si>
  <si>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</si>
  <si>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</si>
  <si>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</si>
  <si>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</si>
  <si>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</si>
  <si>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</si>
  <si>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</si>
  <si>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</si>
  <si>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</si>
  <si>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</si>
  <si>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</si>
  <si>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</si>
  <si>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</si>
  <si>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</si>
  <si>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</si>
  <si>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</si>
  <si>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</si>
  <si>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</si>
  <si>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</si>
  <si>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</si>
  <si>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</si>
  <si>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</si>
  <si>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</si>
  <si>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</si>
  <si>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</si>
  <si>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</si>
  <si>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</si>
  <si>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</si>
  <si>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</si>
  <si>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</si>
  <si>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</si>
  <si>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</si>
  <si>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</si>
  <si>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</si>
  <si>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</si>
  <si>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</si>
  <si>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</si>
  <si>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</si>
  <si>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</si>
  <si>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</si>
  <si>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</si>
  <si>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</si>
  <si>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</si>
  <si>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</si>
  <si>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</si>
  <si>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</si>
  <si>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</si>
  <si>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</si>
  <si>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</si>
  <si>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</si>
  <si>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</si>
  <si>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</si>
  <si>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</si>
  <si>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</si>
  <si>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</si>
  <si>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</si>
  <si>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</si>
  <si>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</si>
  <si>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</si>
  <si>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</si>
  <si>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</si>
  <si>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</si>
  <si>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</si>
  <si>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</si>
  <si>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</si>
  <si>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</si>
  <si>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</si>
  <si>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</si>
  <si>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</si>
  <si>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</si>
  <si>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</si>
  <si>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</si>
  <si>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</si>
  <si>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</si>
  <si>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</si>
  <si>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</si>
  <si>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</si>
  <si>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</si>
  <si>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</si>
  <si>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</si>
  <si>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</si>
  <si>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</si>
  <si>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</si>
  <si>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</si>
  <si>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</si>
  <si>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</si>
  <si>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</si>
  <si>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</si>
  <si>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</si>
  <si>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</si>
  <si>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</si>
  <si>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</si>
  <si>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</si>
  <si>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</si>
  <si>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</si>
  <si>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</si>
  <si>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</si>
  <si>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</si>
  <si>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</si>
  <si>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</si>
  <si>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</si>
  <si>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</si>
  <si>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</si>
  <si>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</si>
  <si>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</si>
  <si>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</si>
  <si>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</si>
  <si>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</si>
  <si>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</si>
  <si>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</si>
  <si>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</si>
  <si>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</si>
  <si>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</si>
  <si>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</si>
  <si>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</si>
  <si>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</si>
  <si>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</si>
  <si>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</si>
  <si>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</si>
  <si>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</si>
  <si>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</si>
  <si>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</si>
  <si>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</si>
  <si>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</si>
  <si>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</si>
  <si>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</si>
  <si>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</si>
  <si>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</si>
  <si>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</si>
  <si>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</si>
  <si>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</si>
  <si>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</si>
  <si>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</si>
  <si>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</si>
  <si>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</si>
  <si>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</si>
  <si>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</si>
  <si>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</si>
  <si>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</si>
  <si>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</si>
  <si>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</si>
  <si>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</si>
  <si>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</si>
  <si>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</si>
  <si>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</si>
  <si>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</si>
  <si>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</si>
  <si>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</si>
  <si>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</si>
  <si>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</si>
  <si>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</si>
  <si>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</si>
  <si>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</si>
  <si>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</si>
  <si>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</si>
  <si>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</si>
  <si>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</si>
  <si>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</si>
  <si>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</si>
  <si>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</si>
  <si>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</si>
  <si>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</si>
  <si>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</si>
  <si>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</si>
  <si>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</si>
  <si>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</si>
  <si>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</si>
  <si>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</si>
  <si>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</si>
  <si>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</si>
  <si>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</si>
  <si>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</si>
  <si>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</si>
  <si>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</si>
  <si>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</si>
  <si>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</si>
  <si>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</si>
  <si>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</si>
  <si>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</si>
  <si>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</si>
  <si>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</si>
  <si>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</si>
  <si>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</si>
  <si>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</si>
  <si>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</si>
  <si>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</si>
  <si>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</si>
  <si>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</si>
  <si>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</si>
  <si>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</si>
  <si>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</si>
  <si>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</si>
  <si>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</si>
  <si>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</si>
  <si>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</si>
  <si>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</si>
  <si>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</si>
  <si>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</si>
  <si>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</si>
  <si>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</si>
  <si>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</si>
  <si>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</si>
  <si>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</si>
  <si>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</si>
  <si>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</si>
  <si>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</si>
  <si>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</si>
  <si>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</si>
  <si>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</si>
  <si>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</si>
  <si>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</si>
  <si>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</si>
  <si>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</si>
  <si>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</si>
  <si>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</si>
  <si>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</si>
  <si>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</si>
  <si>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</si>
  <si>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</si>
  <si>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</si>
  <si>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</si>
  <si>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</si>
  <si>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</si>
  <si>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</si>
  <si>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</si>
  <si>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</si>
  <si>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</si>
  <si>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</si>
  <si>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</si>
  <si>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</si>
  <si>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</si>
  <si>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</si>
  <si>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</si>
  <si>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</si>
  <si>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</si>
  <si>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</si>
  <si>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</si>
  <si>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</si>
  <si>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</si>
  <si>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下水道事業会計</t>
    <phoneticPr fontId="5"/>
  </si>
  <si>
    <t>芦安農業集落排水事業特別会計</t>
    <phoneticPr fontId="5"/>
  </si>
  <si>
    <t>法非適用企業</t>
    <phoneticPr fontId="5"/>
  </si>
  <si>
    <t>温泉給湯事業特別会計</t>
    <phoneticPr fontId="5"/>
  </si>
  <si>
    <t>山梨県北岳山荘管理事業特別会計</t>
    <phoneticPr fontId="5"/>
  </si>
  <si>
    <t>芦安簡易水道事業特別会計</t>
    <phoneticPr fontId="5"/>
  </si>
  <si>
    <t>土地取得造成事業特別会計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</si>
  <si>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</si>
  <si>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</si>
  <si>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</si>
  <si>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</si>
  <si>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</si>
  <si>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</si>
  <si>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</si>
  <si>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</si>
  <si>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</si>
  <si>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</si>
  <si>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</si>
  <si>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</si>
  <si>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</si>
  <si>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</si>
  <si>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</si>
  <si>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</si>
  <si>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</si>
  <si>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</si>
  <si>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</si>
  <si>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</si>
  <si>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</si>
  <si>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</si>
  <si>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</si>
  <si>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</si>
  <si>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</si>
  <si>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</si>
  <si>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</si>
  <si>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</si>
  <si>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</si>
  <si>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</si>
  <si>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</si>
  <si>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</si>
  <si>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</si>
  <si>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</si>
  <si>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</si>
  <si>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</si>
  <si>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</si>
  <si>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</si>
  <si>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</si>
  <si>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</si>
  <si>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</si>
  <si>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</si>
  <si>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</si>
  <si>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</si>
  <si>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</si>
  <si>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</si>
  <si>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</si>
  <si>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</si>
  <si>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</si>
  <si>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</si>
  <si>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</si>
  <si>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</si>
  <si>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</si>
  <si>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</si>
  <si>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</si>
  <si>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</si>
  <si>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</si>
  <si>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</si>
  <si>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</si>
  <si>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</si>
  <si>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</si>
  <si>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</si>
  <si>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</si>
  <si>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</si>
  <si>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</si>
  <si>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</si>
  <si>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</si>
  <si>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</si>
  <si>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芦安簡易水道事業特別会計</t>
    <phoneticPr fontId="5"/>
  </si>
  <si>
    <t>(Ｆ)</t>
    <phoneticPr fontId="5"/>
  </si>
  <si>
    <t>芦安農業集落排水事業特別会計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</si>
  <si>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</si>
  <si>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</si>
  <si>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</si>
  <si>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</si>
  <si>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</si>
  <si>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</si>
  <si>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</si>
  <si>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</si>
  <si>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</si>
  <si>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</si>
  <si>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</si>
  <si>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</si>
  <si>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</si>
  <si>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</si>
  <si>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</si>
  <si>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</si>
  <si>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</si>
  <si>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</si>
  <si>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</si>
  <si>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</si>
  <si>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</si>
  <si>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</si>
  <si>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</si>
  <si>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</si>
  <si>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</si>
  <si>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</si>
  <si>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</si>
  <si>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</si>
  <si>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</si>
  <si>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</si>
  <si>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</si>
  <si>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</si>
  <si>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</si>
  <si>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</si>
  <si>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</si>
  <si>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</si>
  <si>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</si>
  <si>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</si>
  <si>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</si>
  <si>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</si>
  <si>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</si>
  <si>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</si>
  <si>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</si>
  <si>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</si>
  <si>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</si>
  <si>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</si>
  <si>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</si>
  <si>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</si>
  <si>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</si>
  <si>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</si>
  <si>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</si>
  <si>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</si>
  <si>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</si>
  <si>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</si>
  <si>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</si>
  <si>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</si>
  <si>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</si>
  <si>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</si>
  <si>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</si>
  <si>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</si>
  <si>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</si>
  <si>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</si>
  <si>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</si>
  <si>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</si>
  <si>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</si>
  <si>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</si>
  <si>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</si>
  <si>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</si>
  <si>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</si>
  <si>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</si>
  <si>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</si>
  <si>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</si>
  <si>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</si>
  <si>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</si>
  <si>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</si>
  <si>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</si>
  <si>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</si>
  <si>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</si>
  <si>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</si>
  <si>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</si>
  <si>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</si>
  <si>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</si>
  <si>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</si>
  <si>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</si>
  <si>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</si>
  <si>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</si>
  <si>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</si>
  <si>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</si>
  <si>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</si>
  <si>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</si>
  <si>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介護保険特別会計</t>
  </si>
  <si>
    <t>国民健康保険特別会計</t>
  </si>
  <si>
    <t>下水道事業会計</t>
  </si>
  <si>
    <t>自動車運送事業会計</t>
  </si>
  <si>
    <t>居宅介護予防支援事業特別会計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</si>
  <si>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</si>
  <si>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</si>
  <si>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</si>
  <si>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</si>
  <si>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</si>
  <si>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</si>
  <si>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</si>
  <si>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</si>
  <si>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</si>
  <si>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</si>
  <si>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</si>
  <si>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南アルプスプロデュース</t>
    <rPh sb="0" eb="1">
      <t>ミナミ</t>
    </rPh>
    <phoneticPr fontId="2"/>
  </si>
  <si>
    <t>南アルプス市スポーツ協会</t>
    <rPh sb="0" eb="1">
      <t>ミナミ</t>
    </rPh>
    <rPh sb="5" eb="6">
      <t>シ</t>
    </rPh>
    <rPh sb="10" eb="12">
      <t>キョウカイ</t>
    </rPh>
    <rPh sb="11" eb="12">
      <t>タイキョウ</t>
    </rPh>
    <phoneticPr fontId="2"/>
  </si>
  <si>
    <t>-</t>
    <phoneticPr fontId="2"/>
  </si>
  <si>
    <t>-</t>
    <phoneticPr fontId="2"/>
  </si>
  <si>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</si>
  <si>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</si>
  <si>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</si>
  <si>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</si>
  <si>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</si>
  <si>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</si>
  <si>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</si>
  <si>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</si>
  <si>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</si>
  <si>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</si>
  <si>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</si>
  <si>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</si>
  <si>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</si>
  <si>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</si>
  <si>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</si>
  <si>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</si>
  <si>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</si>
  <si>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</si>
  <si>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</si>
  <si>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</si>
  <si>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</si>
  <si>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15">
      <t>シュウヘンカイハツセイビキキン</t>
    </rPh>
    <phoneticPr fontId="5"/>
  </si>
  <si>
    <t>過疎地域自立促進基金</t>
    <rPh sb="0" eb="2">
      <t>カソ</t>
    </rPh>
    <rPh sb="2" eb="4">
      <t>チイキ</t>
    </rPh>
    <rPh sb="4" eb="6">
      <t>ジリツ</t>
    </rPh>
    <rPh sb="6" eb="8">
      <t>ソクシン</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</si>
</sst>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8F6-49BA-9ABD-F098FCCE65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81863</c:v>
                </c:pt>
                <c:pt idx="1">
                  <c:v>90231</c:v>
                </c:pt>
                <c:pt idx="2">
                  <c:v>93834</c:v>
                </c:pt>
                <c:pt idx="3">
                  <c:v>38695</c:v>
                </c:pt>
                <c:pt idx="4">
                  <c:v>36528</c:v>
                </c:pt>
              </c:numCache>
            </c:numRef>
          </c:val>
          <c:smooth val="0"/>
          <c:extLst>
            <c:ext xmlns:c16="http://schemas.microsoft.com/office/drawing/2014/chart" uri="{C3380CC4-5D6E-409C-BE32-E72D297353CC}">
              <c16:uniqueId val="{00000001-B8F6-49BA-9ABD-F098FCCE65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8</c:v>
                </c:pt>
                <c:pt idx="2">
                  <c:v>8.31</c:v>
                </c:pt>
                <c:pt idx="3">
                  <c:v>7.48</c:v>
                </c:pt>
                <c:pt idx="4">
                  <c:v>10.78</c:v>
                </c:pt>
              </c:numCache>
            </c:numRef>
          </c:val>
          <c:extLst>
            <c:ext xmlns:c16="http://schemas.microsoft.com/office/drawing/2014/chart" uri="{C3380CC4-5D6E-409C-BE32-E72D297353CC}">
              <c16:uniqueId val="{00000000-5144-4438-99B7-3B5FEC1CF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21.87</c:v>
                </c:pt>
                <c:pt idx="1">
                  <c:v>21.69</c:v>
                </c:pt>
                <c:pt idx="2">
                  <c:v>21.16</c:v>
                </c:pt>
                <c:pt idx="3">
                  <c:v>19.75</c:v>
                </c:pt>
                <c:pt idx="4">
                  <c:v>19.97</c:v>
                </c:pt>
              </c:numCache>
            </c:numRef>
          </c:val>
          <c:extLst>
            <c:ext xmlns:c16="http://schemas.microsoft.com/office/drawing/2014/chart" uri="{C3380CC4-5D6E-409C-BE32-E72D297353CC}">
              <c16:uniqueId val="{00000001-5144-4438-99B7-3B5FEC1CF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5.2</c:v>
                </c:pt>
                <c:pt idx="2">
                  <c:v>5.37</c:v>
                </c:pt>
                <c:pt idx="3">
                  <c:v>0.08</c:v>
                </c:pt>
                <c:pt idx="4">
                  <c:v>6.02</c:v>
                </c:pt>
              </c:numCache>
            </c:numRef>
          </c:val>
          <c:smooth val="0"/>
          <c:extLst>
            <c:ext xmlns:c16="http://schemas.microsoft.com/office/drawing/2014/chart" uri="{C3380CC4-5D6E-409C-BE32-E72D297353CC}">
              <c16:uniqueId val="{00000002-5144-4438-99B7-3B5FEC1CF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c:v>
                </c:pt>
                <c:pt idx="4">
                  <c:v>#N/A</c:v>
                </c:pt>
                <c:pt idx="5">
                  <c:v>0.19</c:v>
                </c:pt>
                <c:pt idx="6">
                  <c:v>#N/A</c:v>
                </c:pt>
                <c:pt idx="7">
                  <c:v>0.05</c:v>
                </c:pt>
                <c:pt idx="8">
                  <c:v>#N/A</c:v>
                </c:pt>
                <c:pt idx="9">
                  <c:v>0</c:v>
                </c:pt>
              </c:numCache>
            </c:numRef>
          </c:val>
          <c:extLst>
            <c:ext xmlns:c16="http://schemas.microsoft.com/office/drawing/2014/chart" uri="{C3380CC4-5D6E-409C-BE32-E72D297353CC}">
              <c16:uniqueId val="{00000000-CB58-4D8A-B270-9E5FE5CB2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58-4D8A-B270-9E5FE5CB202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58-4D8A-B270-9E5FE5CB202D}"/>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CB58-4D8A-B270-9E5FE5CB202D}"/>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0.22</c:v>
                </c:pt>
                <c:pt idx="4">
                  <c:v>#N/A</c:v>
                </c:pt>
                <c:pt idx="5">
                  <c:v>0.19</c:v>
                </c:pt>
                <c:pt idx="6">
                  <c:v>#N/A</c:v>
                </c:pt>
                <c:pt idx="7">
                  <c:v>0.19</c:v>
                </c:pt>
                <c:pt idx="8">
                  <c:v>#N/A</c:v>
                </c:pt>
                <c:pt idx="9">
                  <c:v>0.16</c:v>
                </c:pt>
              </c:numCache>
            </c:numRef>
          </c:val>
          <c:extLst>
            <c:ext xmlns:c16="http://schemas.microsoft.com/office/drawing/2014/chart" uri="{C3380CC4-5D6E-409C-BE32-E72D297353CC}">
              <c16:uniqueId val="{00000004-CB58-4D8A-B270-9E5FE5CB202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0.78</c:v>
                </c:pt>
                <c:pt idx="8">
                  <c:v>#N/A</c:v>
                </c:pt>
                <c:pt idx="9">
                  <c:v>0.89</c:v>
                </c:pt>
              </c:numCache>
            </c:numRef>
          </c:val>
          <c:extLst>
            <c:ext xmlns:c16="http://schemas.microsoft.com/office/drawing/2014/chart" uri="{C3380CC4-5D6E-409C-BE32-E72D297353CC}">
              <c16:uniqueId val="{00000005-CB58-4D8A-B270-9E5FE5CB202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1.31</c:v>
                </c:pt>
                <c:pt idx="2">
                  <c:v>#N/A</c:v>
                </c:pt>
                <c:pt idx="3">
                  <c:v>2.37</c:v>
                </c:pt>
                <c:pt idx="4">
                  <c:v>#N/A</c:v>
                </c:pt>
                <c:pt idx="5">
                  <c:v>0.97</c:v>
                </c:pt>
                <c:pt idx="6">
                  <c:v>#N/A</c:v>
                </c:pt>
                <c:pt idx="7">
                  <c:v>0.91</c:v>
                </c:pt>
                <c:pt idx="8">
                  <c:v>#N/A</c:v>
                </c:pt>
                <c:pt idx="9">
                  <c:v>1.26</c:v>
                </c:pt>
              </c:numCache>
            </c:numRef>
          </c:val>
          <c:extLst>
            <c:ext xmlns:c16="http://schemas.microsoft.com/office/drawing/2014/chart" uri="{C3380CC4-5D6E-409C-BE32-E72D297353CC}">
              <c16:uniqueId val="{00000006-CB58-4D8A-B270-9E5FE5CB20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1.24</c:v>
                </c:pt>
                <c:pt idx="4">
                  <c:v>#N/A</c:v>
                </c:pt>
                <c:pt idx="5">
                  <c:v>1.49</c:v>
                </c:pt>
                <c:pt idx="6">
                  <c:v>#N/A</c:v>
                </c:pt>
                <c:pt idx="7">
                  <c:v>1.27</c:v>
                </c:pt>
                <c:pt idx="8">
                  <c:v>#N/A</c:v>
                </c:pt>
                <c:pt idx="9">
                  <c:v>1.43</c:v>
                </c:pt>
              </c:numCache>
            </c:numRef>
          </c:val>
          <c:extLst>
            <c:ext xmlns:c16="http://schemas.microsoft.com/office/drawing/2014/chart" uri="{C3380CC4-5D6E-409C-BE32-E72D297353CC}">
              <c16:uniqueId val="{00000007-CB58-4D8A-B270-9E5FE5CB20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8.43</c:v>
                </c:pt>
                <c:pt idx="2">
                  <c:v>#N/A</c:v>
                </c:pt>
                <c:pt idx="3">
                  <c:v>8.61</c:v>
                </c:pt>
                <c:pt idx="4">
                  <c:v>#N/A</c:v>
                </c:pt>
                <c:pt idx="5">
                  <c:v>8.83</c:v>
                </c:pt>
                <c:pt idx="6">
                  <c:v>#N/A</c:v>
                </c:pt>
                <c:pt idx="7">
                  <c:v>9.18</c:v>
                </c:pt>
                <c:pt idx="8">
                  <c:v>#N/A</c:v>
                </c:pt>
                <c:pt idx="9">
                  <c:v>9.44</c:v>
                </c:pt>
              </c:numCache>
            </c:numRef>
          </c:val>
          <c:extLst>
            <c:ext xmlns:c16="http://schemas.microsoft.com/office/drawing/2014/chart" uri="{C3380CC4-5D6E-409C-BE32-E72D297353CC}">
              <c16:uniqueId val="{00000008-CB58-4D8A-B270-9E5FE5CB2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6.85</c:v>
                </c:pt>
                <c:pt idx="2">
                  <c:v>#N/A</c:v>
                </c:pt>
                <c:pt idx="3">
                  <c:v>7.99</c:v>
                </c:pt>
                <c:pt idx="4">
                  <c:v>#N/A</c:v>
                </c:pt>
                <c:pt idx="5">
                  <c:v>8.3000000000000007</c:v>
                </c:pt>
                <c:pt idx="6">
                  <c:v>#N/A</c:v>
                </c:pt>
                <c:pt idx="7">
                  <c:v>7.47</c:v>
                </c:pt>
                <c:pt idx="8">
                  <c:v>#N/A</c:v>
                </c:pt>
                <c:pt idx="9">
                  <c:v>10.78</c:v>
                </c:pt>
              </c:numCache>
            </c:numRef>
          </c:val>
          <c:extLst>
            <c:ext xmlns:c16="http://schemas.microsoft.com/office/drawing/2014/chart" uri="{C3380CC4-5D6E-409C-BE32-E72D297353CC}">
              <c16:uniqueId val="{00000009-CB58-4D8A-B270-9E5FE5CB2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3555</c:v>
                </c:pt>
                <c:pt idx="5">
                  <c:v>3799</c:v>
                </c:pt>
                <c:pt idx="8">
                  <c:v>4075</c:v>
                </c:pt>
                <c:pt idx="11">
                  <c:v>4352</c:v>
                </c:pt>
                <c:pt idx="14">
                  <c:v>4364</c:v>
                </c:pt>
              </c:numCache>
            </c:numRef>
          </c:val>
          <c:extLst>
            <c:ext xmlns:c16="http://schemas.microsoft.com/office/drawing/2014/chart" uri="{C3380CC4-5D6E-409C-BE32-E72D297353CC}">
              <c16:uniqueId val="{00000000-24D3-4740-B6AF-FDC2216240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D3-4740-B6AF-FDC2216240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24D3-4740-B6AF-FDC2216240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57</c:v>
                </c:pt>
                <c:pt idx="6">
                  <c:v>83</c:v>
                </c:pt>
                <c:pt idx="9">
                  <c:v>102</c:v>
                </c:pt>
                <c:pt idx="12">
                  <c:v>101</c:v>
                </c:pt>
              </c:numCache>
            </c:numRef>
          </c:val>
          <c:extLst>
            <c:ext xmlns:c16="http://schemas.microsoft.com/office/drawing/2014/chart" uri="{C3380CC4-5D6E-409C-BE32-E72D297353CC}">
              <c16:uniqueId val="{00000003-24D3-4740-B6AF-FDC2216240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969</c:v>
                </c:pt>
                <c:pt idx="3">
                  <c:v>977</c:v>
                </c:pt>
                <c:pt idx="6">
                  <c:v>997</c:v>
                </c:pt>
                <c:pt idx="9">
                  <c:v>1046</c:v>
                </c:pt>
                <c:pt idx="12">
                  <c:v>1060</c:v>
                </c:pt>
              </c:numCache>
            </c:numRef>
          </c:val>
          <c:extLst>
            <c:ext xmlns:c16="http://schemas.microsoft.com/office/drawing/2014/chart" uri="{C3380CC4-5D6E-409C-BE32-E72D297353CC}">
              <c16:uniqueId val="{00000004-24D3-4740-B6AF-FDC2216240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D3-4740-B6AF-FDC2216240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D3-4740-B6AF-FDC2216240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3186</c:v>
                </c:pt>
                <c:pt idx="3">
                  <c:v>3465</c:v>
                </c:pt>
                <c:pt idx="6">
                  <c:v>3641</c:v>
                </c:pt>
                <c:pt idx="9">
                  <c:v>3832</c:v>
                </c:pt>
                <c:pt idx="12">
                  <c:v>3664</c:v>
                </c:pt>
              </c:numCache>
            </c:numRef>
          </c:val>
          <c:extLst>
            <c:ext xmlns:c16="http://schemas.microsoft.com/office/drawing/2014/chart" uri="{C3380CC4-5D6E-409C-BE32-E72D297353CC}">
              <c16:uniqueId val="{00000007-24D3-4740-B6AF-FDC2216240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648</c:v>
                </c:pt>
                <c:pt idx="2">
                  <c:v>#N/A</c:v>
                </c:pt>
                <c:pt idx="3">
                  <c:v>#N/A</c:v>
                </c:pt>
                <c:pt idx="4">
                  <c:v>701</c:v>
                </c:pt>
                <c:pt idx="5">
                  <c:v>#N/A</c:v>
                </c:pt>
                <c:pt idx="6">
                  <c:v>#N/A</c:v>
                </c:pt>
                <c:pt idx="7">
                  <c:v>647</c:v>
                </c:pt>
                <c:pt idx="8">
                  <c:v>#N/A</c:v>
                </c:pt>
                <c:pt idx="9">
                  <c:v>#N/A</c:v>
                </c:pt>
                <c:pt idx="10">
                  <c:v>629</c:v>
                </c:pt>
                <c:pt idx="11">
                  <c:v>#N/A</c:v>
                </c:pt>
                <c:pt idx="12">
                  <c:v>#N/A</c:v>
                </c:pt>
                <c:pt idx="13">
                  <c:v>462</c:v>
                </c:pt>
                <c:pt idx="14">
                  <c:v>#N/A</c:v>
                </c:pt>
              </c:numCache>
            </c:numRef>
          </c:val>
          <c:smooth val="0"/>
          <c:extLst>
            <c:ext xmlns:c16="http://schemas.microsoft.com/office/drawing/2014/chart" uri="{C3380CC4-5D6E-409C-BE32-E72D297353CC}">
              <c16:uniqueId val="{00000008-24D3-4740-B6AF-FDC2216240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35591</c:v>
                </c:pt>
                <c:pt idx="5">
                  <c:v>37097</c:v>
                </c:pt>
                <c:pt idx="8">
                  <c:v>38565</c:v>
                </c:pt>
                <c:pt idx="11">
                  <c:v>36794</c:v>
                </c:pt>
                <c:pt idx="14">
                  <c:v>34755</c:v>
                </c:pt>
              </c:numCache>
            </c:numRef>
          </c:val>
          <c:extLst>
            <c:ext xmlns:c16="http://schemas.microsoft.com/office/drawing/2014/chart" uri="{C3380CC4-5D6E-409C-BE32-E72D297353CC}">
              <c16:uniqueId val="{00000000-ED70-42AE-B720-AF83875FD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10</c:v>
                </c:pt>
                <c:pt idx="8">
                  <c:v>8</c:v>
                </c:pt>
                <c:pt idx="11">
                  <c:v>5</c:v>
                </c:pt>
                <c:pt idx="14">
                  <c:v>3</c:v>
                </c:pt>
              </c:numCache>
            </c:numRef>
          </c:val>
          <c:extLst>
            <c:ext xmlns:c16="http://schemas.microsoft.com/office/drawing/2014/chart" uri="{C3380CC4-5D6E-409C-BE32-E72D297353CC}">
              <c16:uniqueId val="{00000001-ED70-42AE-B720-AF83875FD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12828</c:v>
                </c:pt>
                <c:pt idx="5">
                  <c:v>13068</c:v>
                </c:pt>
                <c:pt idx="8">
                  <c:v>13641</c:v>
                </c:pt>
                <c:pt idx="11">
                  <c:v>15511</c:v>
                </c:pt>
                <c:pt idx="14">
                  <c:v>16016</c:v>
                </c:pt>
              </c:numCache>
            </c:numRef>
          </c:val>
          <c:extLst>
            <c:ext xmlns:c16="http://schemas.microsoft.com/office/drawing/2014/chart" uri="{C3380CC4-5D6E-409C-BE32-E72D297353CC}">
              <c16:uniqueId val="{00000002-ED70-42AE-B720-AF83875FD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0-42AE-B720-AF83875FD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0-42AE-B720-AF83875FD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70-42AE-B720-AF83875FD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5121</c:v>
                </c:pt>
                <c:pt idx="3">
                  <c:v>4948</c:v>
                </c:pt>
                <c:pt idx="6">
                  <c:v>4940</c:v>
                </c:pt>
                <c:pt idx="9">
                  <c:v>4839</c:v>
                </c:pt>
                <c:pt idx="12">
                  <c:v>4796</c:v>
                </c:pt>
              </c:numCache>
            </c:numRef>
          </c:val>
          <c:extLst>
            <c:ext xmlns:c16="http://schemas.microsoft.com/office/drawing/2014/chart" uri="{C3380CC4-5D6E-409C-BE32-E72D297353CC}">
              <c16:uniqueId val="{00000006-ED70-42AE-B720-AF83875FD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1141</c:v>
                </c:pt>
                <c:pt idx="3">
                  <c:v>1169</c:v>
                </c:pt>
                <c:pt idx="6">
                  <c:v>1218</c:v>
                </c:pt>
                <c:pt idx="9">
                  <c:v>1121</c:v>
                </c:pt>
                <c:pt idx="12">
                  <c:v>1023</c:v>
                </c:pt>
              </c:numCache>
            </c:numRef>
          </c:val>
          <c:extLst>
            <c:ext xmlns:c16="http://schemas.microsoft.com/office/drawing/2014/chart" uri="{C3380CC4-5D6E-409C-BE32-E72D297353CC}">
              <c16:uniqueId val="{00000007-ED70-42AE-B720-AF83875FD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12858</c:v>
                </c:pt>
                <c:pt idx="3">
                  <c:v>12790</c:v>
                </c:pt>
                <c:pt idx="6">
                  <c:v>12643</c:v>
                </c:pt>
                <c:pt idx="9">
                  <c:v>12709</c:v>
                </c:pt>
                <c:pt idx="12">
                  <c:v>12701</c:v>
                </c:pt>
              </c:numCache>
            </c:numRef>
          </c:val>
          <c:extLst>
            <c:ext xmlns:c16="http://schemas.microsoft.com/office/drawing/2014/chart" uri="{C3380CC4-5D6E-409C-BE32-E72D297353CC}">
              <c16:uniqueId val="{00000008-ED70-42AE-B720-AF83875FD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70-42AE-B720-AF83875FD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27606</c:v>
                </c:pt>
                <c:pt idx="3">
                  <c:v>29691</c:v>
                </c:pt>
                <c:pt idx="6">
                  <c:v>31898</c:v>
                </c:pt>
                <c:pt idx="9">
                  <c:v>30414</c:v>
                </c:pt>
                <c:pt idx="12">
                  <c:v>29220</c:v>
                </c:pt>
              </c:numCache>
            </c:numRef>
          </c:val>
          <c:extLst>
            <c:ext xmlns:c16="http://schemas.microsoft.com/office/drawing/2014/chart" uri="{C3380CC4-5D6E-409C-BE32-E72D297353CC}">
              <c16:uniqueId val="{0000000A-ED70-42AE-B720-AF83875FDF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70-42AE-B720-AF83875FDF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4070</c:v>
                </c:pt>
                <c:pt idx="1">
                  <c:v>3848</c:v>
                </c:pt>
                <c:pt idx="2">
                  <c:v>4059</c:v>
                </c:pt>
              </c:numCache>
            </c:numRef>
          </c:val>
          <c:extLst>
            <c:ext xmlns:c16="http://schemas.microsoft.com/office/drawing/2014/chart" uri="{C3380CC4-5D6E-409C-BE32-E72D297353CC}">
              <c16:uniqueId val="{00000000-184F-4451-97D3-D6AD74416B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2768</c:v>
                </c:pt>
                <c:pt idx="1">
                  <c:v>2769</c:v>
                </c:pt>
                <c:pt idx="2">
                  <c:v>2770</c:v>
                </c:pt>
              </c:numCache>
            </c:numRef>
          </c:val>
          <c:extLst>
            <c:ext xmlns:c16="http://schemas.microsoft.com/office/drawing/2014/chart" uri="{C3380CC4-5D6E-409C-BE32-E72D297353CC}">
              <c16:uniqueId val="{00000001-184F-4451-97D3-D6AD74416B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8642</c:v>
                </c:pt>
                <c:pt idx="1">
                  <c:v>10378</c:v>
                </c:pt>
                <c:pt idx="2">
                  <c:v>10370</c:v>
                </c:pt>
              </c:numCache>
            </c:numRef>
          </c:val>
          <c:extLst>
            <c:ext xmlns:c16="http://schemas.microsoft.com/office/drawing/2014/chart" uri="{C3380CC4-5D6E-409C-BE32-E72D297353CC}">
              <c16:uniqueId val="{00000002-184F-4451-97D3-D6AD74416B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年度を目途とした公共施設再配置計画に基づく施設改修に充てる新発債の発行のため増加</a:t>
          </a:r>
          <a:r>
            <a:rPr kumimoji="1" lang="ja-JP" altLang="en-US" sz="1100">
              <a:solidFill>
                <a:schemeClr val="dk1"/>
              </a:solidFill>
              <a:effectLst/>
              <a:latin typeface="+mn-lt"/>
              <a:ea typeface="+mn-ea"/>
              <a:cs typeface="+mn-cs"/>
            </a:rPr>
            <a:t>により、前年度までは</a:t>
          </a:r>
          <a:r>
            <a:rPr kumimoji="1" lang="ja-JP" altLang="ja-JP" sz="1100">
              <a:solidFill>
                <a:schemeClr val="dk1"/>
              </a:solidFill>
              <a:effectLst/>
              <a:latin typeface="+mn-lt"/>
              <a:ea typeface="+mn-ea"/>
              <a:cs typeface="+mn-cs"/>
            </a:rPr>
            <a:t>元利償還金が増加した</a:t>
          </a:r>
          <a:r>
            <a:rPr kumimoji="1" lang="ja-JP" altLang="en-US" sz="1100">
              <a:solidFill>
                <a:schemeClr val="dk1"/>
              </a:solidFill>
              <a:effectLst/>
              <a:latin typeface="+mn-lt"/>
              <a:ea typeface="+mn-ea"/>
              <a:cs typeface="+mn-cs"/>
            </a:rPr>
            <a:t>が、発行が再配置計画前の水準となったため、</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この結果、分子は前年度比で</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満期一括償還地方債は借入していない。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一般会計等に係る地方債現在高は、平成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年度から実施した集中的な公共施設整備の取り組みが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年に</a:t>
          </a:r>
          <a:r>
            <a:rPr kumimoji="1" lang="ja-JP" altLang="ja-JP" sz="1100">
              <a:solidFill>
                <a:schemeClr val="dk1"/>
              </a:solidFill>
              <a:effectLst/>
              <a:latin typeface="+mn-lt"/>
              <a:ea typeface="+mn-ea"/>
              <a:cs typeface="+mn-cs"/>
            </a:rPr>
            <a:t>終了したことで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普通建設事業費の減少に伴う新発債の発行が減少した</a:t>
          </a:r>
          <a:r>
            <a:rPr kumimoji="1" lang="ja-JP" altLang="en-US" sz="1100">
              <a:solidFill>
                <a:schemeClr val="dk1"/>
              </a:solidFill>
              <a:effectLst/>
              <a:latin typeface="+mn-lt"/>
              <a:ea typeface="+mn-ea"/>
              <a:cs typeface="+mn-cs"/>
            </a:rPr>
            <a:t>昨年度と同水準となっている一方、繰上償還を含めた元利償還を</a:t>
          </a:r>
          <a:r>
            <a:rPr kumimoji="1" lang="ja-JP" altLang="ja-JP" sz="1100">
              <a:solidFill>
                <a:schemeClr val="dk1"/>
              </a:solidFill>
              <a:effectLst/>
              <a:latin typeface="+mn-lt"/>
              <a:ea typeface="+mn-ea"/>
              <a:cs typeface="+mn-cs"/>
            </a:rPr>
            <a:t>積極的に行</a:t>
          </a:r>
          <a:r>
            <a:rPr kumimoji="1" lang="ja-JP" altLang="en-US" sz="1100">
              <a:solidFill>
                <a:schemeClr val="dk1"/>
              </a:solidFill>
              <a:effectLst/>
              <a:latin typeface="+mn-lt"/>
              <a:ea typeface="+mn-ea"/>
              <a:cs typeface="+mn-cs"/>
            </a:rPr>
            <a:t>っているため、</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減債基金及びその他特定目的基金については昨年度からあまり増減は無いが、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について、決算剰余金及び利子を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型コロナウイルス対策や老朽化している公共施設の長寿命化等が必要になること、また、合併特例債の発行限度額に達する見込みであることを考慮すると、財政調整基金や公共施設整備等事業基金を大幅に取崩さなければならない状況とな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・南アルプス市公共施設整備等事業基金：公共施設の整備その他市民福祉の向上に資する長期的な計画に基づく事業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・南アルプス市地域振興基金：地域振興に資する事業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・南アルプス市地域福祉基金：地域福祉の向上に資する事業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周辺開発整備基金：南アルプス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周辺地域の整備推進に資する事業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・過疎地域自立促進基金：過疎法に規定する過疎地域自立促進の事業に要する資金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・南アルプス市地域振興基金：利子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運用益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立てしたが、地域自治会活動事業等で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億円を取崩したため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・過疎地域自立促進基金：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億円を積み立てし、過疎地域振興事業等で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億円取崩したため、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憶円の増加</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周辺開発整備基金は事業執行に伴い取崩していくため、基金残高が減少していく予定である。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・過疎地域の持続的発展の支援に関する特別措置法に規定する過疎地域持続的発展特別事業に要する資金に充てるため、南アルプス市過疎地域持続的発展基金を設置（令和</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12</a:t>
          </a:r>
          <a:r>
            <a:rPr lang="ja-JP" altLang="en-US" sz="1300">
              <a:effectLst/>
              <a:latin typeface="ＭＳ Ｐゴシック" panose="020B0600070205080204" pitchFamily="50" charset="-128"/>
              <a:ea typeface="ＭＳ Ｐゴシック" panose="020B0600070205080204" pitchFamily="50" charset="-128"/>
            </a:rPr>
            <a:t>月）。以後過疎関係の基金は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南アルプス市過疎地域持続的発展基金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にて管理する。</a:t>
          </a:r>
          <a:endParaRPr lang="en-US"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年度利子分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額が減少していくと見込まれるため、今後、減債基金の増加は見込んでいない。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一本算定による基準財政需要額は、</a:t>
          </a:r>
          <a:r>
            <a:rPr kumimoji="1" lang="ja-JP" altLang="en-US" sz="1000" baseline="0">
              <a:solidFill>
                <a:schemeClr val="dk1"/>
              </a:solidFill>
              <a:effectLst/>
              <a:latin typeface="+mn-lt"/>
              <a:ea typeface="+mn-ea"/>
              <a:cs typeface="+mn-cs"/>
            </a:rPr>
            <a:t>下水道費</a:t>
          </a:r>
          <a:r>
            <a:rPr kumimoji="1" lang="ja-JP" altLang="ja-JP" sz="1000" baseline="0">
              <a:solidFill>
                <a:schemeClr val="dk1"/>
              </a:solidFill>
              <a:effectLst/>
              <a:latin typeface="+mn-lt"/>
              <a:ea typeface="+mn-ea"/>
              <a:cs typeface="+mn-cs"/>
            </a:rPr>
            <a:t>、その他土木費、</a:t>
          </a:r>
          <a:r>
            <a:rPr kumimoji="1" lang="ja-JP" altLang="en-US" sz="1000" baseline="0">
              <a:solidFill>
                <a:schemeClr val="dk1"/>
              </a:solidFill>
              <a:effectLst/>
              <a:latin typeface="+mn-lt"/>
              <a:ea typeface="+mn-ea"/>
              <a:cs typeface="+mn-cs"/>
            </a:rPr>
            <a:t>中</a:t>
          </a:r>
          <a:r>
            <a:rPr kumimoji="1" lang="ja-JP" altLang="ja-JP" sz="1000" baseline="0">
              <a:solidFill>
                <a:schemeClr val="dk1"/>
              </a:solidFill>
              <a:effectLst/>
              <a:latin typeface="+mn-lt"/>
              <a:ea typeface="+mn-ea"/>
              <a:cs typeface="+mn-cs"/>
            </a:rPr>
            <a:t>学校費等が減少したものの、</a:t>
          </a:r>
          <a:r>
            <a:rPr kumimoji="1" lang="ja-JP" altLang="en-US" sz="1000" baseline="0">
              <a:solidFill>
                <a:schemeClr val="dk1"/>
              </a:solidFill>
              <a:effectLst/>
              <a:latin typeface="+mn-lt"/>
              <a:ea typeface="+mn-ea"/>
              <a:cs typeface="+mn-cs"/>
            </a:rPr>
            <a:t>その他の教育費</a:t>
          </a:r>
          <a:r>
            <a:rPr kumimoji="1" lang="ja-JP" altLang="ja-JP" sz="1000" baseline="0">
              <a:solidFill>
                <a:schemeClr val="dk1"/>
              </a:solidFill>
              <a:effectLst/>
              <a:latin typeface="+mn-lt"/>
              <a:ea typeface="+mn-ea"/>
              <a:cs typeface="+mn-cs"/>
            </a:rPr>
            <a:t>、社会福祉費、</a:t>
          </a:r>
          <a:r>
            <a:rPr kumimoji="1" lang="ja-JP" altLang="en-US" sz="1000" baseline="0">
              <a:solidFill>
                <a:schemeClr val="dk1"/>
              </a:solidFill>
              <a:effectLst/>
              <a:latin typeface="+mn-lt"/>
              <a:ea typeface="+mn-ea"/>
              <a:cs typeface="+mn-cs"/>
            </a:rPr>
            <a:t>公債費</a:t>
          </a:r>
          <a:r>
            <a:rPr kumimoji="1" lang="ja-JP" altLang="ja-JP" sz="1000" baseline="0">
              <a:solidFill>
                <a:schemeClr val="dk1"/>
              </a:solidFill>
              <a:effectLst/>
              <a:latin typeface="+mn-lt"/>
              <a:ea typeface="+mn-ea"/>
              <a:cs typeface="+mn-cs"/>
            </a:rPr>
            <a:t>等の増加により前年度比で</a:t>
          </a:r>
          <a:r>
            <a:rPr kumimoji="1" lang="en-US" altLang="ja-JP" sz="1000" baseline="0">
              <a:solidFill>
                <a:schemeClr val="dk1"/>
              </a:solidFill>
              <a:effectLst/>
              <a:latin typeface="+mn-lt"/>
              <a:ea typeface="+mn-ea"/>
              <a:cs typeface="+mn-cs"/>
            </a:rPr>
            <a:t>824,651</a:t>
          </a:r>
          <a:r>
            <a:rPr kumimoji="1" lang="ja-JP" altLang="ja-JP"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5.1</a:t>
          </a:r>
          <a:r>
            <a:rPr kumimoji="1" lang="ja-JP" altLang="ja-JP" sz="1000" baseline="0">
              <a:solidFill>
                <a:schemeClr val="dk1"/>
              </a:solidFill>
              <a:effectLst/>
              <a:latin typeface="+mn-lt"/>
              <a:ea typeface="+mn-ea"/>
              <a:cs typeface="+mn-cs"/>
            </a:rPr>
            <a:t>％）増加した。</a:t>
          </a:r>
          <a:endParaRPr lang="ja-JP" altLang="ja-JP" sz="1000">
            <a:effectLst/>
          </a:endParaRPr>
        </a:p>
        <a:p>
          <a:r>
            <a:rPr kumimoji="1" lang="ja-JP" altLang="ja-JP" sz="1000" baseline="0">
              <a:solidFill>
                <a:schemeClr val="dk1"/>
              </a:solidFill>
              <a:effectLst/>
              <a:latin typeface="+mn-lt"/>
              <a:ea typeface="+mn-ea"/>
              <a:cs typeface="+mn-cs"/>
            </a:rPr>
            <a:t>　基準財政収入額は、固定資産税</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市民税</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地方消費税交付金等</a:t>
          </a:r>
          <a:r>
            <a:rPr kumimoji="1" lang="ja-JP" altLang="en-US" sz="1000" baseline="0">
              <a:solidFill>
                <a:schemeClr val="dk1"/>
              </a:solidFill>
              <a:effectLst/>
              <a:latin typeface="+mn-lt"/>
              <a:ea typeface="+mn-ea"/>
              <a:cs typeface="+mn-cs"/>
            </a:rPr>
            <a:t>が全て増加</a:t>
          </a:r>
          <a:r>
            <a:rPr kumimoji="1" lang="ja-JP" altLang="ja-JP" sz="1000" baseline="0">
              <a:solidFill>
                <a:schemeClr val="dk1"/>
              </a:solidFill>
              <a:effectLst/>
              <a:latin typeface="+mn-lt"/>
              <a:ea typeface="+mn-ea"/>
              <a:cs typeface="+mn-cs"/>
            </a:rPr>
            <a:t>したため、前年度比で</a:t>
          </a:r>
          <a:r>
            <a:rPr kumimoji="1" lang="en-US" altLang="ja-JP" sz="1000" baseline="0">
              <a:solidFill>
                <a:schemeClr val="dk1"/>
              </a:solidFill>
              <a:effectLst/>
              <a:latin typeface="+mn-lt"/>
              <a:ea typeface="+mn-ea"/>
              <a:cs typeface="+mn-cs"/>
            </a:rPr>
            <a:t>565,262</a:t>
          </a:r>
          <a:r>
            <a:rPr kumimoji="1" lang="ja-JP" altLang="ja-JP"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7.0</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増加</a:t>
          </a:r>
          <a:r>
            <a:rPr kumimoji="1" lang="ja-JP" altLang="ja-JP" sz="1000" baseline="0">
              <a:solidFill>
                <a:schemeClr val="dk1"/>
              </a:solidFill>
              <a:effectLst/>
              <a:latin typeface="+mn-lt"/>
              <a:ea typeface="+mn-ea"/>
              <a:cs typeface="+mn-cs"/>
            </a:rPr>
            <a:t>した。</a:t>
          </a:r>
          <a:endParaRPr lang="ja-JP" altLang="ja-JP" sz="1000">
            <a:effectLst/>
          </a:endParaRPr>
        </a:p>
        <a:p>
          <a:r>
            <a:rPr kumimoji="1" lang="ja-JP" altLang="ja-JP" sz="1000" baseline="0">
              <a:solidFill>
                <a:schemeClr val="dk1"/>
              </a:solidFill>
              <a:effectLst/>
              <a:latin typeface="+mn-lt"/>
              <a:ea typeface="+mn-ea"/>
              <a:cs typeface="+mn-cs"/>
            </a:rPr>
            <a:t>　需要</a:t>
          </a:r>
          <a:r>
            <a:rPr kumimoji="1" lang="ja-JP" altLang="en-US" sz="1000" baseline="0">
              <a:solidFill>
                <a:schemeClr val="dk1"/>
              </a:solidFill>
              <a:effectLst/>
              <a:latin typeface="+mn-lt"/>
              <a:ea typeface="+mn-ea"/>
              <a:cs typeface="+mn-cs"/>
            </a:rPr>
            <a:t>も収入も</a:t>
          </a:r>
          <a:r>
            <a:rPr kumimoji="1" lang="ja-JP" altLang="ja-JP" sz="1000" baseline="0">
              <a:solidFill>
                <a:schemeClr val="dk1"/>
              </a:solidFill>
              <a:effectLst/>
              <a:latin typeface="+mn-lt"/>
              <a:ea typeface="+mn-ea"/>
              <a:cs typeface="+mn-cs"/>
            </a:rPr>
            <a:t>増加</a:t>
          </a:r>
          <a:r>
            <a:rPr kumimoji="1" lang="ja-JP" altLang="en-US" sz="1000" baseline="0">
              <a:solidFill>
                <a:schemeClr val="dk1"/>
              </a:solidFill>
              <a:effectLst/>
              <a:latin typeface="+mn-lt"/>
              <a:ea typeface="+mn-ea"/>
              <a:cs typeface="+mn-cs"/>
            </a:rPr>
            <a:t>したが</a:t>
          </a:r>
          <a:r>
            <a:rPr kumimoji="1" lang="ja-JP" altLang="ja-JP" sz="1000" baseline="0">
              <a:solidFill>
                <a:schemeClr val="dk1"/>
              </a:solidFill>
              <a:effectLst/>
              <a:latin typeface="+mn-lt"/>
              <a:ea typeface="+mn-ea"/>
              <a:cs typeface="+mn-cs"/>
            </a:rPr>
            <a:t>、収入</a:t>
          </a:r>
          <a:r>
            <a:rPr kumimoji="1" lang="ja-JP" altLang="en-US" sz="1000" baseline="0">
              <a:solidFill>
                <a:schemeClr val="dk1"/>
              </a:solidFill>
              <a:effectLst/>
              <a:latin typeface="+mn-lt"/>
              <a:ea typeface="+mn-ea"/>
              <a:cs typeface="+mn-cs"/>
            </a:rPr>
            <a:t>の方が増加割合が多かった</a:t>
          </a:r>
          <a:r>
            <a:rPr kumimoji="1" lang="ja-JP" altLang="ja-JP" sz="1000" baseline="0">
              <a:solidFill>
                <a:schemeClr val="dk1"/>
              </a:solidFill>
              <a:effectLst/>
              <a:latin typeface="+mn-lt"/>
              <a:ea typeface="+mn-ea"/>
              <a:cs typeface="+mn-cs"/>
            </a:rPr>
            <a:t>ため、財政力指数は、単年度で</a:t>
          </a:r>
          <a:r>
            <a:rPr kumimoji="1" lang="en-US" altLang="ja-JP" sz="1000" baseline="0">
              <a:solidFill>
                <a:schemeClr val="dk1"/>
              </a:solidFill>
              <a:effectLst/>
              <a:latin typeface="+mn-lt"/>
              <a:ea typeface="+mn-ea"/>
              <a:cs typeface="+mn-cs"/>
            </a:rPr>
            <a:t>0.009</a:t>
          </a:r>
          <a:r>
            <a:rPr kumimoji="1" lang="ja-JP" altLang="ja-JP" sz="1000" baseline="0">
              <a:solidFill>
                <a:schemeClr val="dk1"/>
              </a:solidFill>
              <a:effectLst/>
              <a:latin typeface="+mn-lt"/>
              <a:ea typeface="+mn-ea"/>
              <a:cs typeface="+mn-cs"/>
            </a:rPr>
            <a:t>ポイントの</a:t>
          </a:r>
          <a:r>
            <a:rPr kumimoji="1" lang="ja-JP" altLang="en-US" sz="1000" baseline="0">
              <a:solidFill>
                <a:schemeClr val="dk1"/>
              </a:solidFill>
              <a:effectLst/>
              <a:latin typeface="+mn-lt"/>
              <a:ea typeface="+mn-ea"/>
              <a:cs typeface="+mn-cs"/>
            </a:rPr>
            <a:t>増</a:t>
          </a:r>
          <a:r>
            <a:rPr kumimoji="1" lang="ja-JP" altLang="ja-JP" sz="1000" baseline="0">
              <a:solidFill>
                <a:schemeClr val="dk1"/>
              </a:solidFill>
              <a:effectLst/>
              <a:latin typeface="+mn-lt"/>
              <a:ea typeface="+mn-ea"/>
              <a:cs typeface="+mn-cs"/>
            </a:rPr>
            <a:t>とな</a:t>
          </a:r>
          <a:r>
            <a:rPr kumimoji="1" lang="ja-JP" altLang="en-US" sz="1000" baseline="0">
              <a:solidFill>
                <a:schemeClr val="dk1"/>
              </a:solidFill>
              <a:effectLst/>
              <a:latin typeface="+mn-lt"/>
              <a:ea typeface="+mn-ea"/>
              <a:cs typeface="+mn-cs"/>
            </a:rPr>
            <a:t>った。一方で、</a:t>
          </a:r>
          <a:r>
            <a:rPr kumimoji="1" lang="en-US" altLang="ja-JP" sz="1000" baseline="0">
              <a:solidFill>
                <a:schemeClr val="dk1"/>
              </a:solidFill>
              <a:effectLst/>
              <a:latin typeface="+mn-lt"/>
              <a:ea typeface="+mn-ea"/>
              <a:cs typeface="+mn-cs"/>
            </a:rPr>
            <a:t>3</a:t>
          </a:r>
          <a:r>
            <a:rPr kumimoji="1" lang="ja-JP" altLang="ja-JP" sz="1000" baseline="0">
              <a:solidFill>
                <a:schemeClr val="dk1"/>
              </a:solidFill>
              <a:effectLst/>
              <a:latin typeface="+mn-lt"/>
              <a:ea typeface="+mn-ea"/>
              <a:cs typeface="+mn-cs"/>
            </a:rPr>
            <a:t>ヶ年平均（</a:t>
          </a:r>
          <a:r>
            <a:rPr kumimoji="1" lang="en-US" altLang="ja-JP" sz="1000" baseline="0">
              <a:solidFill>
                <a:schemeClr val="dk1"/>
              </a:solidFill>
              <a:effectLst/>
              <a:latin typeface="+mn-lt"/>
              <a:ea typeface="+mn-ea"/>
              <a:cs typeface="+mn-cs"/>
            </a:rPr>
            <a:t>H30</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R2</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は</a:t>
          </a:r>
          <a:r>
            <a:rPr kumimoji="1" lang="ja-JP" altLang="ja-JP" sz="1000" baseline="0">
              <a:solidFill>
                <a:schemeClr val="dk1"/>
              </a:solidFill>
              <a:effectLst/>
              <a:latin typeface="+mn-lt"/>
              <a:ea typeface="+mn-ea"/>
              <a:cs typeface="+mn-cs"/>
            </a:rPr>
            <a:t>前年度（</a:t>
          </a:r>
          <a:r>
            <a:rPr kumimoji="1" lang="en-US" altLang="ja-JP" sz="1000" baseline="0">
              <a:solidFill>
                <a:schemeClr val="dk1"/>
              </a:solidFill>
              <a:effectLst/>
              <a:latin typeface="+mn-lt"/>
              <a:ea typeface="+mn-ea"/>
              <a:cs typeface="+mn-cs"/>
            </a:rPr>
            <a:t>H29</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R</a:t>
          </a:r>
          <a:r>
            <a:rPr kumimoji="1" lang="ja-JP" altLang="en-US" sz="1000" baseline="0">
              <a:solidFill>
                <a:schemeClr val="dk1"/>
              </a:solidFill>
              <a:effectLst/>
              <a:latin typeface="+mn-lt"/>
              <a:ea typeface="+mn-ea"/>
              <a:cs typeface="+mn-cs"/>
            </a:rPr>
            <a:t>元</a:t>
          </a:r>
          <a:r>
            <a:rPr kumimoji="1" lang="ja-JP" altLang="ja-JP" sz="1000" baseline="0">
              <a:solidFill>
                <a:schemeClr val="dk1"/>
              </a:solidFill>
              <a:effectLst/>
              <a:latin typeface="+mn-lt"/>
              <a:ea typeface="+mn-ea"/>
              <a:cs typeface="+mn-cs"/>
            </a:rPr>
            <a:t>）を</a:t>
          </a:r>
          <a:r>
            <a:rPr kumimoji="1" lang="en-US" altLang="ja-JP" sz="1000" baseline="0">
              <a:solidFill>
                <a:schemeClr val="dk1"/>
              </a:solidFill>
              <a:effectLst/>
              <a:latin typeface="+mn-lt"/>
              <a:ea typeface="+mn-ea"/>
              <a:cs typeface="+mn-cs"/>
            </a:rPr>
            <a:t>0.008</a:t>
          </a:r>
          <a:r>
            <a:rPr kumimoji="1" lang="ja-JP" altLang="ja-JP" sz="1000" baseline="0">
              <a:solidFill>
                <a:schemeClr val="dk1"/>
              </a:solidFill>
              <a:effectLst/>
              <a:latin typeface="+mn-lt"/>
              <a:ea typeface="+mn-ea"/>
              <a:cs typeface="+mn-cs"/>
            </a:rPr>
            <a:t>ポイント下回り</a:t>
          </a:r>
          <a:r>
            <a:rPr kumimoji="1" lang="en-US" altLang="ja-JP" sz="1000" baseline="0">
              <a:solidFill>
                <a:schemeClr val="dk1"/>
              </a:solidFill>
              <a:effectLst/>
              <a:latin typeface="+mn-lt"/>
              <a:ea typeface="+mn-ea"/>
              <a:cs typeface="+mn-cs"/>
            </a:rPr>
            <a:t>0.511</a:t>
          </a:r>
          <a:r>
            <a:rPr kumimoji="1" lang="ja-JP" altLang="ja-JP" sz="1000" baseline="0">
              <a:solidFill>
                <a:schemeClr val="dk1"/>
              </a:solidFill>
              <a:effectLst/>
              <a:latin typeface="+mn-lt"/>
              <a:ea typeface="+mn-ea"/>
              <a:cs typeface="+mn-cs"/>
            </a:rPr>
            <a:t>となった。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103612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経常経費充当一般財源は、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維持補修費、扶助費、公債費等</a:t>
          </a:r>
          <a:r>
            <a:rPr kumimoji="1" lang="ja-JP" altLang="ja-JP" sz="1100">
              <a:solidFill>
                <a:schemeClr val="dk1"/>
              </a:solidFill>
              <a:effectLst/>
              <a:latin typeface="+mn-lt"/>
              <a:ea typeface="+mn-ea"/>
              <a:cs typeface="+mn-cs"/>
            </a:rPr>
            <a:t>が減少した一方、人件費、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等が増加し、前年度比で</a:t>
          </a:r>
          <a:r>
            <a:rPr kumimoji="1" lang="en-US" altLang="ja-JP" sz="1100">
              <a:solidFill>
                <a:schemeClr val="dk1"/>
              </a:solidFill>
              <a:effectLst/>
              <a:latin typeface="+mn-lt"/>
              <a:ea typeface="+mn-ea"/>
              <a:cs typeface="+mn-cs"/>
            </a:rPr>
            <a:t>258,481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また、経常一般財源は、地方消費税交付金、地方税、地方交付税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が増加したため、前年度比で</a:t>
          </a:r>
          <a:r>
            <a:rPr kumimoji="1" lang="en-US" altLang="ja-JP" sz="1100">
              <a:solidFill>
                <a:schemeClr val="dk1"/>
              </a:solidFill>
              <a:effectLst/>
              <a:latin typeface="+mn-lt"/>
              <a:ea typeface="+mn-ea"/>
              <a:cs typeface="+mn-cs"/>
            </a:rPr>
            <a:t>527,409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臨時財政対策債発行額においては、</a:t>
          </a:r>
          <a:r>
            <a:rPr kumimoji="1" lang="en-US" altLang="ja-JP" sz="1100">
              <a:solidFill>
                <a:schemeClr val="dk1"/>
              </a:solidFill>
              <a:effectLst/>
              <a:latin typeface="+mn-lt"/>
              <a:ea typeface="+mn-ea"/>
              <a:cs typeface="+mn-cs"/>
            </a:rPr>
            <a:t>81,792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％）の減少であったが、経常一般財源に臨時財政対策債を加えた財源は前年度比で</a:t>
          </a:r>
          <a:r>
            <a:rPr kumimoji="1" lang="en-US" altLang="ja-JP" sz="1100">
              <a:solidFill>
                <a:schemeClr val="dk1"/>
              </a:solidFill>
              <a:effectLst/>
              <a:latin typeface="+mn-lt"/>
              <a:ea typeface="+mn-ea"/>
              <a:cs typeface="+mn-cs"/>
            </a:rPr>
            <a:t>445,617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％）増加となり、経常収支比率は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151554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61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108796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100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108796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6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376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年度の決算値と比較すると</a:t>
          </a:r>
          <a:r>
            <a:rPr kumimoji="1" lang="en-US" altLang="ja-JP" sz="1100">
              <a:solidFill>
                <a:schemeClr val="dk1"/>
              </a:solidFill>
              <a:effectLst/>
              <a:latin typeface="+mn-lt"/>
              <a:ea typeface="+mn-ea"/>
              <a:cs typeface="+mn-cs"/>
            </a:rPr>
            <a:t>11,203</a:t>
          </a:r>
          <a:r>
            <a:rPr kumimoji="1" lang="ja-JP" altLang="ja-JP" sz="1100">
              <a:solidFill>
                <a:schemeClr val="dk1"/>
              </a:solidFill>
              <a:effectLst/>
              <a:latin typeface="+mn-lt"/>
              <a:ea typeface="+mn-ea"/>
              <a:cs typeface="+mn-cs"/>
            </a:rPr>
            <a:t>円の増加となった</a:t>
          </a:r>
          <a:r>
            <a:rPr kumimoji="1" lang="ja-JP" altLang="en-US" sz="1100">
              <a:solidFill>
                <a:schemeClr val="dk1"/>
              </a:solidFill>
              <a:effectLst/>
              <a:latin typeface="+mn-lt"/>
              <a:ea typeface="+mn-ea"/>
              <a:cs typeface="+mn-cs"/>
            </a:rPr>
            <a:t>が、これは新型コロナウイルス対策による事業費増加が主な要因である。</a:t>
          </a:r>
          <a:endParaRPr lang="ja-JP" altLang="ja-JP" sz="1400">
            <a:effectLst/>
          </a:endParaRPr>
        </a:p>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6,505</a:t>
          </a:r>
          <a:r>
            <a:rPr kumimoji="1" lang="ja-JP" altLang="ja-JP" sz="1100">
              <a:solidFill>
                <a:schemeClr val="dk1"/>
              </a:solidFill>
              <a:effectLst/>
              <a:latin typeface="+mn-lt"/>
              <a:ea typeface="+mn-ea"/>
              <a:cs typeface="+mn-cs"/>
            </a:rPr>
            <a:t>円下回っている数値であるが、今後も定員適正化計画に基づく職員定数の削減や内部経費の抑制に努める。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49352</xdr:rowOff>
    </xdr:from>
    <xdr:to>
      <xdr:col>23</xdr:col>
      <xdr:colOff>133350</xdr:colOff>
      <xdr:row>82</xdr:row>
      <xdr:rowOff>139461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8252"/>
          <a:ext cx="8382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42250</xdr:rowOff>
    </xdr:from>
    <xdr:to>
      <xdr:col>19</xdr:col>
      <xdr:colOff>133350</xdr:colOff>
      <xdr:row>82</xdr:row>
      <xdr:rowOff>49352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115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20211</xdr:rowOff>
    </xdr:from>
    <xdr:to>
      <xdr:col>15</xdr:col>
      <xdr:colOff>82550</xdr:colOff>
      <xdr:row>82</xdr:row>
      <xdr:rowOff>42250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9111"/>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170266</xdr:rowOff>
    </xdr:from>
    <xdr:to>
      <xdr:col>11</xdr:col>
      <xdr:colOff>31750</xdr:colOff>
      <xdr:row>82</xdr:row>
      <xdr:rowOff>20211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7716"/>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88661</xdr:rowOff>
    </xdr:from>
    <xdr:to>
      <xdr:col>23</xdr:col>
      <xdr:colOff>184150</xdr:colOff>
      <xdr:row>83</xdr:row>
      <xdr:rowOff>18811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105188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170002</xdr:rowOff>
    </xdr:from>
    <xdr:to>
      <xdr:col>19</xdr:col>
      <xdr:colOff>184150</xdr:colOff>
      <xdr:row>82</xdr:row>
      <xdr:rowOff>100152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110329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162900</xdr:rowOff>
    </xdr:from>
    <xdr:to>
      <xdr:col>15</xdr:col>
      <xdr:colOff>133350</xdr:colOff>
      <xdr:row>82</xdr:row>
      <xdr:rowOff>93050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140861</xdr:rowOff>
    </xdr:from>
    <xdr:to>
      <xdr:col>11</xdr:col>
      <xdr:colOff>82550</xdr:colOff>
      <xdr:row>82</xdr:row>
      <xdr:rowOff>71011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81188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9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119466</xdr:rowOff>
    </xdr:from>
    <xdr:to>
      <xdr:col>7</xdr:col>
      <xdr:colOff>31750</xdr:colOff>
      <xdr:row>82</xdr:row>
      <xdr:rowOff>49616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59793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ラスパイレス指数は、全国市平均を上回り、類似団体内でも高い数値となっている。</a:t>
          </a:r>
          <a:endParaRPr lang="ja-JP" altLang="ja-JP" sz="1400">
            <a:effectLst/>
          </a:endParaRPr>
        </a:p>
        <a:p>
          <a:r>
            <a:rPr kumimoji="1" lang="ja-JP" altLang="ja-JP" sz="1100">
              <a:solidFill>
                <a:schemeClr val="dk1"/>
              </a:solidFill>
              <a:effectLst/>
              <a:latin typeface="+mn-lt"/>
              <a:ea typeface="+mn-ea"/>
              <a:cs typeface="+mn-cs"/>
            </a:rPr>
            <a:t>　これは、国家公務員と比較し、高卒の昇給者の割合が高いことが主な要因である。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11370</xdr:rowOff>
    </xdr:from>
    <xdr:to>
      <xdr:col>81</xdr:col>
      <xdr:colOff>44450</xdr:colOff>
      <xdr:row>61</xdr:row>
      <xdr:rowOff>15966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982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11370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571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170180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166733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491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132020</xdr:rowOff>
    </xdr:from>
    <xdr:to>
      <xdr:col>77</xdr:col>
      <xdr:colOff>95250</xdr:colOff>
      <xdr:row>61</xdr:row>
      <xdr:rowOff>62170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72347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実質公債費比率は、繰上償還</a:t>
          </a:r>
          <a:r>
            <a:rPr kumimoji="1" lang="ja-JP" altLang="en-US" sz="1100">
              <a:solidFill>
                <a:schemeClr val="dk1"/>
              </a:solidFill>
              <a:effectLst/>
              <a:latin typeface="+mn-lt"/>
              <a:ea typeface="+mn-ea"/>
              <a:cs typeface="+mn-cs"/>
            </a:rPr>
            <a:t>の効果などもあり、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ポイント減少し、近年減少傾向にある。</a:t>
          </a:r>
          <a:endParaRPr lang="ja-JP" altLang="ja-JP" sz="1400">
            <a:effectLst/>
          </a:endParaRPr>
        </a:p>
        <a:p>
          <a:r>
            <a:rPr kumimoji="1" lang="ja-JP" altLang="ja-JP" sz="1100">
              <a:solidFill>
                <a:schemeClr val="dk1"/>
              </a:solidFill>
              <a:effectLst/>
              <a:latin typeface="+mn-lt"/>
              <a:ea typeface="+mn-ea"/>
              <a:cs typeface="+mn-cs"/>
            </a:rPr>
            <a:t>　類似団体と比較し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ポイント低い状況である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要因としては、交付税算入率の高い起債割合が高いことが挙げられる。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102205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54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113695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61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148167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34169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632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将来負担比率は、前年度比で</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、前年度と同様にマイナス数値となり、類似団体との比較では大幅に下回った数値となった。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増加した理由としては、合併特例債の償還により、基準財政需要額算入見込額が前年度比で減額したことや、標準財政規模が増加したことなどがあげられる。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分母となる経常一般財源は、地方税、地方交付税等</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、分子となる経常経費充当一般財源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、会計年度任用職員分計上</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942,417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ため、前年度と比較し</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分子となる経常経費充当一般財源は、会計年度任用職員分</a:t>
          </a:r>
          <a:r>
            <a:rPr kumimoji="1" lang="ja-JP" altLang="en-US" sz="1100">
              <a:solidFill>
                <a:schemeClr val="dk1"/>
              </a:solidFill>
              <a:effectLst/>
              <a:latin typeface="+mn-lt"/>
              <a:ea typeface="+mn-ea"/>
              <a:cs typeface="+mn-cs"/>
            </a:rPr>
            <a:t>を物件費から人件費に</a:t>
          </a:r>
          <a:r>
            <a:rPr kumimoji="1" lang="ja-JP" altLang="ja-JP" sz="1100">
              <a:solidFill>
                <a:schemeClr val="dk1"/>
              </a:solidFill>
              <a:effectLst/>
              <a:latin typeface="+mn-lt"/>
              <a:ea typeface="+mn-ea"/>
              <a:cs typeface="+mn-cs"/>
            </a:rPr>
            <a:t>計上</a:t>
          </a:r>
          <a:r>
            <a:rPr kumimoji="1" lang="ja-JP" altLang="en-US"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390,375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、地方税、地方交付税等が増加した結果、物件費に係る経常収支比率は、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分子となる経常経費充当一般財源は、施設型給付事業、児童扶養手当給付事業等の影響により</a:t>
          </a:r>
          <a:r>
            <a:rPr kumimoji="1" lang="en-US" altLang="ja-JP" sz="1100">
              <a:solidFill>
                <a:schemeClr val="dk1"/>
              </a:solidFill>
              <a:effectLst/>
              <a:latin typeface="+mn-lt"/>
              <a:ea typeface="+mn-ea"/>
              <a:cs typeface="+mn-cs"/>
            </a:rPr>
            <a:t>137,043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し、分母となる経常一般財源は、地方税、地方交付税等が増加した結果、扶助費に係る経常収支比率は、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62230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前年度とほぼ同水準（前年度比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、分母となる経常一般財源は、地方税、地方交付税等が増加した結果、その他に係る経常収支比率は、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57</xdr:row>
      <xdr:rowOff>158750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377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分子となる経常経費充当一般財源は、ふるさと納税事業等の影響により増加（前年度比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、地方税、地方交付税等が増加した結果、補助費等に係る経常収支比率は、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98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34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分子となる経常経費充当一般財源は、合併特例債</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市債償還金が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し、分母となる経常一般財源は、地方税、地方交付税等が増加した結果、公債費に係る経常収支比率は、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9434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41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154758</xdr:rowOff>
    </xdr:from>
    <xdr:to>
      <xdr:col>19</xdr:col>
      <xdr:colOff>187325</xdr:colOff>
      <xdr:row>78</xdr:row>
      <xdr:rowOff>9434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109038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38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130084</xdr:rowOff>
    </xdr:from>
    <xdr:to>
      <xdr:col>20</xdr:col>
      <xdr:colOff>38100</xdr:colOff>
      <xdr:row>78</xdr:row>
      <xdr:rowOff>60234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45011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58238</xdr:rowOff>
    </xdr:from>
    <xdr:to>
      <xdr:col>11</xdr:col>
      <xdr:colOff>60325</xdr:colOff>
      <xdr:row>77</xdr:row>
      <xdr:rowOff>159838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公債費以外の経常収支比率については、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及び補助費等</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経費において</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人件費増加の</a:t>
          </a:r>
          <a:r>
            <a:rPr kumimoji="1" lang="ja-JP" altLang="ja-JP" sz="1100">
              <a:solidFill>
                <a:schemeClr val="dk1"/>
              </a:solidFill>
              <a:effectLst/>
              <a:latin typeface="+mn-lt"/>
              <a:ea typeface="+mn-ea"/>
              <a:cs typeface="+mn-cs"/>
            </a:rPr>
            <a:t>影響が強く、</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となった。県平均、類似団体との比較では、引き続き低い水準にある。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74</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76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7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54610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75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83820</xdr:rowOff>
    </xdr:from>
    <xdr:to>
      <xdr:col>82</xdr:col>
      <xdr:colOff>158750</xdr:colOff>
      <xdr:row>75</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100347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78327</xdr:rowOff>
    </xdr:from>
    <xdr:to>
      <xdr:col>29</xdr:col>
      <xdr:colOff>127000</xdr:colOff>
      <xdr:row>17</xdr:row>
      <xdr:rowOff>121075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0602"/>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121075</xdr:rowOff>
    </xdr:from>
    <xdr:to>
      <xdr:col>26</xdr:col>
      <xdr:colOff>50800</xdr:colOff>
      <xdr:row>17</xdr:row>
      <xdr:rowOff>140749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83350"/>
          <a:ext cx="698500" cy="1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140749</xdr:rowOff>
    </xdr:from>
    <xdr:to>
      <xdr:col>22</xdr:col>
      <xdr:colOff>114300</xdr:colOff>
      <xdr:row>17</xdr:row>
      <xdr:rowOff>142007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3024"/>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142007</xdr:rowOff>
    </xdr:from>
    <xdr:to>
      <xdr:col>18</xdr:col>
      <xdr:colOff>177800</xdr:colOff>
      <xdr:row>17</xdr:row>
      <xdr:rowOff>163338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4282"/>
          <a:ext cx="698500" cy="2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27527</xdr:rowOff>
    </xdr:from>
    <xdr:to>
      <xdr:col>29</xdr:col>
      <xdr:colOff>177800</xdr:colOff>
      <xdr:row>17</xdr:row>
      <xdr:rowOff>129127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171054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70275</xdr:rowOff>
    </xdr:from>
    <xdr:to>
      <xdr:col>26</xdr:col>
      <xdr:colOff>101600</xdr:colOff>
      <xdr:row>18</xdr:row>
      <xdr:rowOff>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156652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89949</xdr:rowOff>
    </xdr:from>
    <xdr:to>
      <xdr:col>22</xdr:col>
      <xdr:colOff>165100</xdr:colOff>
      <xdr:row>18</xdr:row>
      <xdr:rowOff>20099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91207</xdr:rowOff>
    </xdr:from>
    <xdr:to>
      <xdr:col>19</xdr:col>
      <xdr:colOff>38100</xdr:colOff>
      <xdr:row>18</xdr:row>
      <xdr:rowOff>21357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112538</xdr:rowOff>
    </xdr:from>
    <xdr:to>
      <xdr:col>15</xdr:col>
      <xdr:colOff>101600</xdr:colOff>
      <xdr:row>18</xdr:row>
      <xdr:rowOff>42688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27465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199270</xdr:rowOff>
    </xdr:from>
    <xdr:to>
      <xdr:col>29</xdr:col>
      <xdr:colOff>127000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323970"/>
          <a:ext cx="6477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191890</xdr:rowOff>
    </xdr:from>
    <xdr:to>
      <xdr:col>26</xdr:col>
      <xdr:colOff>50800</xdr:colOff>
      <xdr:row>37</xdr:row>
      <xdr:rowOff>199270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168083</xdr:rowOff>
    </xdr:from>
    <xdr:to>
      <xdr:col>22</xdr:col>
      <xdr:colOff>114300</xdr:colOff>
      <xdr:row>37</xdr:row>
      <xdr:rowOff>191890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92783"/>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192380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92783"/>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223778</xdr:rowOff>
    </xdr:from>
    <xdr:to>
      <xdr:col>29</xdr:col>
      <xdr:colOff>177800</xdr:colOff>
      <xdr:row>37</xdr:row>
      <xdr:rowOff>325378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195855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32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148470</xdr:rowOff>
    </xdr:from>
    <xdr:to>
      <xdr:col>26</xdr:col>
      <xdr:colOff>101600</xdr:colOff>
      <xdr:row>37</xdr:row>
      <xdr:rowOff>250070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234847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5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141090</xdr:rowOff>
    </xdr:from>
    <xdr:to>
      <xdr:col>22</xdr:col>
      <xdr:colOff>165100</xdr:colOff>
      <xdr:row>37</xdr:row>
      <xdr:rowOff>242690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227467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117283</xdr:rowOff>
    </xdr:from>
    <xdr:to>
      <xdr:col>19</xdr:col>
      <xdr:colOff>38100</xdr:colOff>
      <xdr:row>37</xdr:row>
      <xdr:rowOff>218883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203660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141580</xdr:rowOff>
    </xdr:from>
    <xdr:to>
      <xdr:col>15</xdr:col>
      <xdr:colOff>101600</xdr:colOff>
      <xdr:row>37</xdr:row>
      <xdr:rowOff>243180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6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227957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59204</xdr:rowOff>
    </xdr:from>
    <xdr:to>
      <xdr:col>24</xdr:col>
      <xdr:colOff>63500</xdr:colOff>
      <xdr:row>37</xdr:row>
      <xdr:rowOff>139414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31404"/>
          <a:ext cx="838200" cy="2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139414</xdr:rowOff>
    </xdr:from>
    <xdr:to>
      <xdr:col>19</xdr:col>
      <xdr:colOff>177800</xdr:colOff>
      <xdr:row>37</xdr:row>
      <xdr:rowOff>154402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8306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142443</xdr:rowOff>
    </xdr:from>
    <xdr:to>
      <xdr:col>15</xdr:col>
      <xdr:colOff>50800</xdr:colOff>
      <xdr:row>37</xdr:row>
      <xdr:rowOff>154402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86093"/>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142443</xdr:rowOff>
    </xdr:from>
    <xdr:to>
      <xdr:col>10</xdr:col>
      <xdr:colOff>114300</xdr:colOff>
      <xdr:row>37</xdr:row>
      <xdr:rowOff>158359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86093"/>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8404</xdr:rowOff>
    </xdr:from>
    <xdr:to>
      <xdr:col>24</xdr:col>
      <xdr:colOff>114300</xdr:colOff>
      <xdr:row>36</xdr:row>
      <xdr:rowOff>110004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31281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88614</xdr:rowOff>
    </xdr:from>
    <xdr:to>
      <xdr:col>20</xdr:col>
      <xdr:colOff>38100</xdr:colOff>
      <xdr:row>38</xdr:row>
      <xdr:rowOff>18765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103602</xdr:rowOff>
    </xdr:from>
    <xdr:to>
      <xdr:col>15</xdr:col>
      <xdr:colOff>101600</xdr:colOff>
      <xdr:row>38</xdr:row>
      <xdr:rowOff>33751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472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24879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91643</xdr:rowOff>
    </xdr:from>
    <xdr:to>
      <xdr:col>10</xdr:col>
      <xdr:colOff>165100</xdr:colOff>
      <xdr:row>38</xdr:row>
      <xdr:rowOff>21793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12920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107559</xdr:rowOff>
    </xdr:from>
    <xdr:to>
      <xdr:col>6</xdr:col>
      <xdr:colOff>38100</xdr:colOff>
      <xdr:row>38</xdr:row>
      <xdr:rowOff>37709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28836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40912</xdr:rowOff>
    </xdr:from>
    <xdr:to>
      <xdr:col>24</xdr:col>
      <xdr:colOff>63500</xdr:colOff>
      <xdr:row>56</xdr:row>
      <xdr:rowOff>149334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642112"/>
          <a:ext cx="8382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40912</xdr:rowOff>
    </xdr:from>
    <xdr:to>
      <xdr:col>19</xdr:col>
      <xdr:colOff>177800</xdr:colOff>
      <xdr:row>56</xdr:row>
      <xdr:rowOff>51738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51738</xdr:rowOff>
    </xdr:from>
    <xdr:to>
      <xdr:col>15</xdr:col>
      <xdr:colOff>50800</xdr:colOff>
      <xdr:row>56</xdr:row>
      <xdr:rowOff>99075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99075</xdr:rowOff>
    </xdr:from>
    <xdr:to>
      <xdr:col>10</xdr:col>
      <xdr:colOff>114300</xdr:colOff>
      <xdr:row>56</xdr:row>
      <xdr:rowOff>133756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0027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98534</xdr:rowOff>
    </xdr:from>
    <xdr:to>
      <xdr:col>24</xdr:col>
      <xdr:colOff>114300</xdr:colOff>
      <xdr:row>57</xdr:row>
      <xdr:rowOff>28684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76961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161562</xdr:rowOff>
    </xdr:from>
    <xdr:to>
      <xdr:col>20</xdr:col>
      <xdr:colOff>38100</xdr:colOff>
      <xdr:row>56</xdr:row>
      <xdr:rowOff>91712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108239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xdr:rowOff>
    </xdr:from>
    <xdr:to>
      <xdr:col>15</xdr:col>
      <xdr:colOff>101600</xdr:colOff>
      <xdr:row>56</xdr:row>
      <xdr:rowOff>102538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48275</xdr:rowOff>
    </xdr:from>
    <xdr:to>
      <xdr:col>10</xdr:col>
      <xdr:colOff>165100</xdr:colOff>
      <xdr:row>56</xdr:row>
      <xdr:rowOff>149875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166402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82956</xdr:rowOff>
    </xdr:from>
    <xdr:to>
      <xdr:col>6</xdr:col>
      <xdr:colOff>38100</xdr:colOff>
      <xdr:row>57</xdr:row>
      <xdr:rowOff>13106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29633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107772</xdr:rowOff>
    </xdr:from>
    <xdr:to>
      <xdr:col>24</xdr:col>
      <xdr:colOff>63500</xdr:colOff>
      <xdr:row>78</xdr:row>
      <xdr:rowOff>116460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8087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96647</xdr:rowOff>
    </xdr:from>
    <xdr:to>
      <xdr:col>19</xdr:col>
      <xdr:colOff>177800</xdr:colOff>
      <xdr:row>78</xdr:row>
      <xdr:rowOff>116460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6974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96647</xdr:rowOff>
    </xdr:from>
    <xdr:to>
      <xdr:col>15</xdr:col>
      <xdr:colOff>50800</xdr:colOff>
      <xdr:row>78</xdr:row>
      <xdr:rowOff>104267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6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85446</xdr:rowOff>
    </xdr:from>
    <xdr:to>
      <xdr:col>10</xdr:col>
      <xdr:colOff>114300</xdr:colOff>
      <xdr:row>78</xdr:row>
      <xdr:rowOff>104267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5854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56972</xdr:rowOff>
    </xdr:from>
    <xdr:to>
      <xdr:col>24</xdr:col>
      <xdr:colOff>114300</xdr:colOff>
      <xdr:row>78</xdr:row>
      <xdr:rowOff>158572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143349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65660</xdr:rowOff>
    </xdr:from>
    <xdr:to>
      <xdr:col>20</xdr:col>
      <xdr:colOff>38100</xdr:colOff>
      <xdr:row>78</xdr:row>
      <xdr:rowOff>167260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158387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45847</xdr:rowOff>
    </xdr:from>
    <xdr:to>
      <xdr:col>15</xdr:col>
      <xdr:colOff>101600</xdr:colOff>
      <xdr:row>78</xdr:row>
      <xdr:rowOff>147447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138574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53467</xdr:rowOff>
    </xdr:from>
    <xdr:to>
      <xdr:col>10</xdr:col>
      <xdr:colOff>165100</xdr:colOff>
      <xdr:row>78</xdr:row>
      <xdr:rowOff>155067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146194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34646</xdr:rowOff>
    </xdr:from>
    <xdr:to>
      <xdr:col>6</xdr:col>
      <xdr:colOff>38100</xdr:colOff>
      <xdr:row>78</xdr:row>
      <xdr:rowOff>136246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127373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58446</xdr:rowOff>
    </xdr:from>
    <xdr:to>
      <xdr:col>24</xdr:col>
      <xdr:colOff>63500</xdr:colOff>
      <xdr:row>97</xdr:row>
      <xdr:rowOff>124473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89096"/>
          <a:ext cx="8382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124473</xdr:rowOff>
    </xdr:from>
    <xdr:to>
      <xdr:col>19</xdr:col>
      <xdr:colOff>177800</xdr:colOff>
      <xdr:row>98</xdr:row>
      <xdr:rowOff>16281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55123"/>
          <a:ext cx="8890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16281</xdr:rowOff>
    </xdr:from>
    <xdr:to>
      <xdr:col>15</xdr:col>
      <xdr:colOff>50800</xdr:colOff>
      <xdr:row>98</xdr:row>
      <xdr:rowOff>24536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18381"/>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24536</xdr:rowOff>
    </xdr:from>
    <xdr:to>
      <xdr:col>10</xdr:col>
      <xdr:colOff>114300</xdr:colOff>
      <xdr:row>98</xdr:row>
      <xdr:rowOff>53327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663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7646</xdr:rowOff>
    </xdr:from>
    <xdr:to>
      <xdr:col>24</xdr:col>
      <xdr:colOff>114300</xdr:colOff>
      <xdr:row>97</xdr:row>
      <xdr:rowOff>109246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157523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73673</xdr:rowOff>
    </xdr:from>
    <xdr:to>
      <xdr:col>20</xdr:col>
      <xdr:colOff>38100</xdr:colOff>
      <xdr:row>98</xdr:row>
      <xdr:rowOff>3823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166400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136931</xdr:rowOff>
    </xdr:from>
    <xdr:to>
      <xdr:col>15</xdr:col>
      <xdr:colOff>101600</xdr:colOff>
      <xdr:row>98</xdr:row>
      <xdr:rowOff>67081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145186</xdr:rowOff>
    </xdr:from>
    <xdr:to>
      <xdr:col>10</xdr:col>
      <xdr:colOff>165100</xdr:colOff>
      <xdr:row>98</xdr:row>
      <xdr:rowOff>75336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66463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2527</xdr:rowOff>
    </xdr:from>
    <xdr:to>
      <xdr:col>6</xdr:col>
      <xdr:colOff>38100</xdr:colOff>
      <xdr:row>98</xdr:row>
      <xdr:rowOff>104127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95254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23301</xdr:rowOff>
    </xdr:from>
    <xdr:to>
      <xdr:col>55</xdr:col>
      <xdr:colOff>0</xdr:colOff>
      <xdr:row>37</xdr:row>
      <xdr:rowOff>90066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52601"/>
          <a:ext cx="838200" cy="5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90066</xdr:rowOff>
    </xdr:from>
    <xdr:to>
      <xdr:col>50</xdr:col>
      <xdr:colOff>114300</xdr:colOff>
      <xdr:row>38</xdr:row>
      <xdr:rowOff>11007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33716"/>
          <a:ext cx="889000" cy="9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170378</xdr:rowOff>
    </xdr:from>
    <xdr:to>
      <xdr:col>45</xdr:col>
      <xdr:colOff>177800</xdr:colOff>
      <xdr:row>38</xdr:row>
      <xdr:rowOff>11007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14028"/>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170378</xdr:rowOff>
    </xdr:from>
    <xdr:to>
      <xdr:col>41</xdr:col>
      <xdr:colOff>50800</xdr:colOff>
      <xdr:row>38</xdr:row>
      <xdr:rowOff>21770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14028"/>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143951</xdr:rowOff>
    </xdr:from>
    <xdr:to>
      <xdr:col>55</xdr:col>
      <xdr:colOff>50800</xdr:colOff>
      <xdr:row>34</xdr:row>
      <xdr:rowOff>74101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166828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5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39266</xdr:rowOff>
    </xdr:from>
    <xdr:to>
      <xdr:col>50</xdr:col>
      <xdr:colOff>165100</xdr:colOff>
      <xdr:row>37</xdr:row>
      <xdr:rowOff>140866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131994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131657</xdr:rowOff>
    </xdr:from>
    <xdr:to>
      <xdr:col>46</xdr:col>
      <xdr:colOff>38100</xdr:colOff>
      <xdr:row>38</xdr:row>
      <xdr:rowOff>61807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52934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119578</xdr:rowOff>
    </xdr:from>
    <xdr:to>
      <xdr:col>41</xdr:col>
      <xdr:colOff>101600</xdr:colOff>
      <xdr:row>38</xdr:row>
      <xdr:rowOff>49728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40855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142420</xdr:rowOff>
    </xdr:from>
    <xdr:to>
      <xdr:col>36</xdr:col>
      <xdr:colOff>165100</xdr:colOff>
      <xdr:row>38</xdr:row>
      <xdr:rowOff>72570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63697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7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134237</xdr:rowOff>
    </xdr:from>
    <xdr:to>
      <xdr:col>55</xdr:col>
      <xdr:colOff>0</xdr:colOff>
      <xdr:row>57</xdr:row>
      <xdr:rowOff>144144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06887"/>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53591</xdr:rowOff>
    </xdr:from>
    <xdr:to>
      <xdr:col>50</xdr:col>
      <xdr:colOff>114300</xdr:colOff>
      <xdr:row>57</xdr:row>
      <xdr:rowOff>134237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54791"/>
          <a:ext cx="889000" cy="2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53591</xdr:rowOff>
    </xdr:from>
    <xdr:to>
      <xdr:col>45</xdr:col>
      <xdr:colOff>177800</xdr:colOff>
      <xdr:row>56</xdr:row>
      <xdr:rowOff>70064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54791"/>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70064</xdr:rowOff>
    </xdr:from>
    <xdr:to>
      <xdr:col>41</xdr:col>
      <xdr:colOff>50800</xdr:colOff>
      <xdr:row>56</xdr:row>
      <xdr:rowOff>108322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71264"/>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93344</xdr:rowOff>
    </xdr:from>
    <xdr:to>
      <xdr:col>55</xdr:col>
      <xdr:colOff>50800</xdr:colOff>
      <xdr:row>58</xdr:row>
      <xdr:rowOff>23494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83437</xdr:rowOff>
    </xdr:from>
    <xdr:to>
      <xdr:col>50</xdr:col>
      <xdr:colOff>165100</xdr:colOff>
      <xdr:row>58</xdr:row>
      <xdr:rowOff>13587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2791</xdr:rowOff>
    </xdr:from>
    <xdr:to>
      <xdr:col>46</xdr:col>
      <xdr:colOff>38100</xdr:colOff>
      <xdr:row>56</xdr:row>
      <xdr:rowOff>104391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120918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19264</xdr:rowOff>
    </xdr:from>
    <xdr:to>
      <xdr:col>41</xdr:col>
      <xdr:colOff>101600</xdr:colOff>
      <xdr:row>56</xdr:row>
      <xdr:rowOff>120864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137391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57522</xdr:rowOff>
    </xdr:from>
    <xdr:to>
      <xdr:col>36</xdr:col>
      <xdr:colOff>165100</xdr:colOff>
      <xdr:row>56</xdr:row>
      <xdr:rowOff>159122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143678</xdr:rowOff>
    </xdr:from>
    <xdr:to>
      <xdr:col>55</xdr:col>
      <xdr:colOff>0</xdr:colOff>
      <xdr:row>79</xdr:row>
      <xdr:rowOff>6578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6778"/>
          <a:ext cx="8382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37576</xdr:rowOff>
    </xdr:from>
    <xdr:to>
      <xdr:col>50</xdr:col>
      <xdr:colOff>114300</xdr:colOff>
      <xdr:row>78</xdr:row>
      <xdr:rowOff>143678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10676"/>
          <a:ext cx="889000" cy="1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37576</xdr:rowOff>
    </xdr:from>
    <xdr:to>
      <xdr:col>45</xdr:col>
      <xdr:colOff>177800</xdr:colOff>
      <xdr:row>78</xdr:row>
      <xdr:rowOff>74068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10676"/>
          <a:ext cx="889000" cy="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119607</xdr:rowOff>
    </xdr:from>
    <xdr:to>
      <xdr:col>41</xdr:col>
      <xdr:colOff>50800</xdr:colOff>
      <xdr:row>78</xdr:row>
      <xdr:rowOff>74068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21257"/>
          <a:ext cx="889000" cy="1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92878</xdr:rowOff>
    </xdr:from>
    <xdr:to>
      <xdr:col>50</xdr:col>
      <xdr:colOff>165100</xdr:colOff>
      <xdr:row>79</xdr:row>
      <xdr:rowOff>23028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158226</xdr:rowOff>
    </xdr:from>
    <xdr:to>
      <xdr:col>46</xdr:col>
      <xdr:colOff>38100</xdr:colOff>
      <xdr:row>78</xdr:row>
      <xdr:rowOff>88376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104903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23268</xdr:rowOff>
    </xdr:from>
    <xdr:to>
      <xdr:col>41</xdr:col>
      <xdr:colOff>101600</xdr:colOff>
      <xdr:row>78</xdr:row>
      <xdr:rowOff>124868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141395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68807</xdr:rowOff>
    </xdr:from>
    <xdr:to>
      <xdr:col>36</xdr:col>
      <xdr:colOff>165100</xdr:colOff>
      <xdr:row>77</xdr:row>
      <xdr:rowOff>170407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15484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73064</xdr:rowOff>
    </xdr:from>
    <xdr:to>
      <xdr:col>55</xdr:col>
      <xdr:colOff>0</xdr:colOff>
      <xdr:row>97</xdr:row>
      <xdr:rowOff>168635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03714"/>
          <a:ext cx="8382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64050</xdr:rowOff>
    </xdr:from>
    <xdr:to>
      <xdr:col>50</xdr:col>
      <xdr:colOff>114300</xdr:colOff>
      <xdr:row>97</xdr:row>
      <xdr:rowOff>168635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008900"/>
          <a:ext cx="889000" cy="7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64050</xdr:rowOff>
    </xdr:from>
    <xdr:to>
      <xdr:col>45</xdr:col>
      <xdr:colOff>177800</xdr:colOff>
      <xdr:row>93</xdr:row>
      <xdr:rowOff>69960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0890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69960</xdr:rowOff>
    </xdr:from>
    <xdr:to>
      <xdr:col>41</xdr:col>
      <xdr:colOff>50800</xdr:colOff>
      <xdr:row>95</xdr:row>
      <xdr:rowOff>109068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014810"/>
          <a:ext cx="889000" cy="38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22264</xdr:rowOff>
    </xdr:from>
    <xdr:to>
      <xdr:col>55</xdr:col>
      <xdr:colOff>50800</xdr:colOff>
      <xdr:row>97</xdr:row>
      <xdr:rowOff>123864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117835</xdr:rowOff>
    </xdr:from>
    <xdr:to>
      <xdr:col>50</xdr:col>
      <xdr:colOff>165100</xdr:colOff>
      <xdr:row>98</xdr:row>
      <xdr:rowOff>47985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13250</xdr:rowOff>
    </xdr:from>
    <xdr:to>
      <xdr:col>46</xdr:col>
      <xdr:colOff>38100</xdr:colOff>
      <xdr:row>93</xdr:row>
      <xdr:rowOff>114850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131377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19160</xdr:rowOff>
    </xdr:from>
    <xdr:to>
      <xdr:col>41</xdr:col>
      <xdr:colOff>101600</xdr:colOff>
      <xdr:row>93</xdr:row>
      <xdr:rowOff>120760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137287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58268</xdr:rowOff>
    </xdr:from>
    <xdr:to>
      <xdr:col>36</xdr:col>
      <xdr:colOff>165100</xdr:colOff>
      <xdr:row>95</xdr:row>
      <xdr:rowOff>159868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4945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41897</xdr:rowOff>
    </xdr:from>
    <xdr:to>
      <xdr:col>85</xdr:col>
      <xdr:colOff>127000</xdr:colOff>
      <xdr:row>39</xdr:row>
      <xdr:rowOff>43738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8447"/>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43193</xdr:rowOff>
    </xdr:from>
    <xdr:to>
      <xdr:col>81</xdr:col>
      <xdr:colOff>50800</xdr:colOff>
      <xdr:row>39</xdr:row>
      <xdr:rowOff>43738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29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40742</xdr:rowOff>
    </xdr:from>
    <xdr:to>
      <xdr:col>76</xdr:col>
      <xdr:colOff>114300</xdr:colOff>
      <xdr:row>39</xdr:row>
      <xdr:rowOff>43193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27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42304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729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162547</xdr:rowOff>
    </xdr:from>
    <xdr:to>
      <xdr:col>85</xdr:col>
      <xdr:colOff>177800</xdr:colOff>
      <xdr:row>39</xdr:row>
      <xdr:rowOff>92697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77474</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164388</xdr:rowOff>
    </xdr:from>
    <xdr:to>
      <xdr:col>81</xdr:col>
      <xdr:colOff>101600</xdr:colOff>
      <xdr:row>39</xdr:row>
      <xdr:rowOff>94538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85665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72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161392</xdr:rowOff>
    </xdr:from>
    <xdr:to>
      <xdr:col>72</xdr:col>
      <xdr:colOff>38100</xdr:colOff>
      <xdr:row>39</xdr:row>
      <xdr:rowOff>91542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82669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162954</xdr:rowOff>
    </xdr:from>
    <xdr:to>
      <xdr:col>67</xdr:col>
      <xdr:colOff>101600</xdr:colOff>
      <xdr:row>39</xdr:row>
      <xdr:rowOff>93104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84231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7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154787</xdr:rowOff>
    </xdr:from>
    <xdr:to>
      <xdr:col>85</xdr:col>
      <xdr:colOff>127000</xdr:colOff>
      <xdr:row>75</xdr:row>
      <xdr:rowOff>29426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42087"/>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93434</xdr:rowOff>
    </xdr:from>
    <xdr:to>
      <xdr:col>81</xdr:col>
      <xdr:colOff>50800</xdr:colOff>
      <xdr:row>74</xdr:row>
      <xdr:rowOff>154787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80734"/>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93434</xdr:rowOff>
    </xdr:from>
    <xdr:to>
      <xdr:col>76</xdr:col>
      <xdr:colOff>114300</xdr:colOff>
      <xdr:row>74</xdr:row>
      <xdr:rowOff>159689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8073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159689</xdr:rowOff>
    </xdr:from>
    <xdr:to>
      <xdr:col>71</xdr:col>
      <xdr:colOff>177800</xdr:colOff>
      <xdr:row>75</xdr:row>
      <xdr:rowOff>62065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46989"/>
          <a:ext cx="8890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150076</xdr:rowOff>
    </xdr:from>
    <xdr:to>
      <xdr:col>85</xdr:col>
      <xdr:colOff>177800</xdr:colOff>
      <xdr:row>75</xdr:row>
      <xdr:rowOff>80226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103987</xdr:rowOff>
    </xdr:from>
    <xdr:to>
      <xdr:col>81</xdr:col>
      <xdr:colOff>101600</xdr:colOff>
      <xdr:row>75</xdr:row>
      <xdr:rowOff>34137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50664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42634</xdr:rowOff>
    </xdr:from>
    <xdr:to>
      <xdr:col>76</xdr:col>
      <xdr:colOff>165100</xdr:colOff>
      <xdr:row>74</xdr:row>
      <xdr:rowOff>144234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160761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108889</xdr:rowOff>
    </xdr:from>
    <xdr:to>
      <xdr:col>72</xdr:col>
      <xdr:colOff>38100</xdr:colOff>
      <xdr:row>75</xdr:row>
      <xdr:rowOff>39039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55566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11265</xdr:rowOff>
    </xdr:from>
    <xdr:to>
      <xdr:col>67</xdr:col>
      <xdr:colOff>101600</xdr:colOff>
      <xdr:row>75</xdr:row>
      <xdr:rowOff>112865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103992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62295</xdr:rowOff>
    </xdr:from>
    <xdr:to>
      <xdr:col>85</xdr:col>
      <xdr:colOff>127000</xdr:colOff>
      <xdr:row>98</xdr:row>
      <xdr:rowOff>47712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50045"/>
          <a:ext cx="838200" cy="4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62295</xdr:rowOff>
    </xdr:from>
    <xdr:to>
      <xdr:col>81</xdr:col>
      <xdr:colOff>50800</xdr:colOff>
      <xdr:row>98</xdr:row>
      <xdr:rowOff>73451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50045"/>
          <a:ext cx="889000" cy="5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73451</xdr:rowOff>
    </xdr:from>
    <xdr:to>
      <xdr:col>76</xdr:col>
      <xdr:colOff>114300</xdr:colOff>
      <xdr:row>98</xdr:row>
      <xdr:rowOff>76378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555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113503</xdr:rowOff>
    </xdr:from>
    <xdr:to>
      <xdr:col>71</xdr:col>
      <xdr:colOff>177800</xdr:colOff>
      <xdr:row>98</xdr:row>
      <xdr:rowOff>76378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2703"/>
          <a:ext cx="8890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168362</xdr:rowOff>
    </xdr:from>
    <xdr:to>
      <xdr:col>85</xdr:col>
      <xdr:colOff>177800</xdr:colOff>
      <xdr:row>98</xdr:row>
      <xdr:rowOff>98512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83289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11495</xdr:rowOff>
    </xdr:from>
    <xdr:to>
      <xdr:col>81</xdr:col>
      <xdr:colOff>101600</xdr:colOff>
      <xdr:row>95</xdr:row>
      <xdr:rowOff>113095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129622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22651</xdr:rowOff>
    </xdr:from>
    <xdr:to>
      <xdr:col>76</xdr:col>
      <xdr:colOff>165100</xdr:colOff>
      <xdr:row>98</xdr:row>
      <xdr:rowOff>124251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115378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25578</xdr:rowOff>
    </xdr:from>
    <xdr:to>
      <xdr:col>72</xdr:col>
      <xdr:colOff>38100</xdr:colOff>
      <xdr:row>98</xdr:row>
      <xdr:rowOff>127178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118305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62703</xdr:rowOff>
    </xdr:from>
    <xdr:to>
      <xdr:col>67</xdr:col>
      <xdr:colOff>101600</xdr:colOff>
      <xdr:row>96</xdr:row>
      <xdr:rowOff>164303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8666</xdr:rowOff>
    </xdr:from>
    <xdr:to>
      <xdr:col>116</xdr:col>
      <xdr:colOff>63500</xdr:colOff>
      <xdr:row>38</xdr:row>
      <xdr:rowOff>21194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23766"/>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8666</xdr:rowOff>
    </xdr:from>
    <xdr:to>
      <xdr:col>111</xdr:col>
      <xdr:colOff>177800</xdr:colOff>
      <xdr:row>38</xdr:row>
      <xdr:rowOff>122007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23766"/>
          <a:ext cx="889000" cy="1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122007</xdr:rowOff>
    </xdr:from>
    <xdr:to>
      <xdr:col>107</xdr:col>
      <xdr:colOff>50800</xdr:colOff>
      <xdr:row>38</xdr:row>
      <xdr:rowOff>129733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371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129733</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44833"/>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141844</xdr:rowOff>
    </xdr:from>
    <xdr:to>
      <xdr:col>116</xdr:col>
      <xdr:colOff>114300</xdr:colOff>
      <xdr:row>38</xdr:row>
      <xdr:rowOff>71994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56771</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0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129317</xdr:rowOff>
    </xdr:from>
    <xdr:to>
      <xdr:col>112</xdr:col>
      <xdr:colOff>38100</xdr:colOff>
      <xdr:row>38</xdr:row>
      <xdr:rowOff>59466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72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75994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71207</xdr:rowOff>
    </xdr:from>
    <xdr:to>
      <xdr:col>107</xdr:col>
      <xdr:colOff>101600</xdr:colOff>
      <xdr:row>39</xdr:row>
      <xdr:rowOff>1357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163934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78933</xdr:rowOff>
    </xdr:from>
    <xdr:to>
      <xdr:col>102</xdr:col>
      <xdr:colOff>165100</xdr:colOff>
      <xdr:row>39</xdr:row>
      <xdr:rowOff>9083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40449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573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40449</xdr:rowOff>
    </xdr:from>
    <xdr:to>
      <xdr:col>111</xdr:col>
      <xdr:colOff>177800</xdr:colOff>
      <xdr:row>59</xdr:row>
      <xdr:rowOff>40678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559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40678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40945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562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160833</xdr:rowOff>
    </xdr:from>
    <xdr:to>
      <xdr:col>116</xdr:col>
      <xdr:colOff>114300</xdr:colOff>
      <xdr:row>59</xdr:row>
      <xdr:rowOff>90983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75760</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161099</xdr:rowOff>
    </xdr:from>
    <xdr:to>
      <xdr:col>112</xdr:col>
      <xdr:colOff>38100</xdr:colOff>
      <xdr:row>59</xdr:row>
      <xdr:rowOff>91249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82376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161328</xdr:rowOff>
    </xdr:from>
    <xdr:to>
      <xdr:col>102</xdr:col>
      <xdr:colOff>165100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161595</xdr:rowOff>
    </xdr:from>
    <xdr:to>
      <xdr:col>98</xdr:col>
      <xdr:colOff>38100</xdr:colOff>
      <xdr:row>59</xdr:row>
      <xdr:rowOff>91745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82872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38773</xdr:rowOff>
    </xdr:from>
    <xdr:to>
      <xdr:col>116</xdr:col>
      <xdr:colOff>63500</xdr:colOff>
      <xdr:row>76</xdr:row>
      <xdr:rowOff>65976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68973"/>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49099</xdr:rowOff>
    </xdr:from>
    <xdr:to>
      <xdr:col>111</xdr:col>
      <xdr:colOff>177800</xdr:colOff>
      <xdr:row>76</xdr:row>
      <xdr:rowOff>65976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564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49099</xdr:rowOff>
    </xdr:from>
    <xdr:to>
      <xdr:col>107</xdr:col>
      <xdr:colOff>50800</xdr:colOff>
      <xdr:row>73</xdr:row>
      <xdr:rowOff>58738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6494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53594</xdr:rowOff>
    </xdr:from>
    <xdr:to>
      <xdr:col>102</xdr:col>
      <xdr:colOff>114300</xdr:colOff>
      <xdr:row>73</xdr:row>
      <xdr:rowOff>58738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6944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159423</xdr:rowOff>
    </xdr:from>
    <xdr:to>
      <xdr:col>116</xdr:col>
      <xdr:colOff>114300</xdr:colOff>
      <xdr:row>76</xdr:row>
      <xdr:rowOff>89573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137850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15176</xdr:rowOff>
    </xdr:from>
    <xdr:to>
      <xdr:col>112</xdr:col>
      <xdr:colOff>38100</xdr:colOff>
      <xdr:row>76</xdr:row>
      <xdr:rowOff>116776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107903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169749</xdr:rowOff>
    </xdr:from>
    <xdr:to>
      <xdr:col>107</xdr:col>
      <xdr:colOff>101600</xdr:colOff>
      <xdr:row>73</xdr:row>
      <xdr:rowOff>99899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91026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0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7938</xdr:rowOff>
    </xdr:from>
    <xdr:to>
      <xdr:col>102</xdr:col>
      <xdr:colOff>165100</xdr:colOff>
      <xdr:row>73</xdr:row>
      <xdr:rowOff>109538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100665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2794</xdr:rowOff>
    </xdr:from>
    <xdr:to>
      <xdr:col>98</xdr:col>
      <xdr:colOff>38100</xdr:colOff>
      <xdr:row>73</xdr:row>
      <xdr:rowOff>104394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95521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性質別歳出決算における住民一人当たりのコストについて、増加となった主なものは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扶助費、補助費等である。</a:t>
          </a:r>
          <a:endParaRPr lang="ja-JP" altLang="ja-JP" sz="1400">
            <a:effectLst/>
          </a:endParaRPr>
        </a:p>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を物件費から人件費に計上したことなどにより増額となった。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ひとり親世帯への臨時特別給付金支給事業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臨時特別給付金支給事業、</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については、特別定額給付金給付事業や事業者持続化給付金給付事業などによる新型コロナウイルス対策関連経費により</a:t>
          </a:r>
          <a:r>
            <a:rPr kumimoji="1" lang="ja-JP" altLang="ja-JP" sz="1100">
              <a:solidFill>
                <a:schemeClr val="dk1"/>
              </a:solidFill>
              <a:effectLst/>
              <a:latin typeface="+mn-lt"/>
              <a:ea typeface="+mn-ea"/>
              <a:cs typeface="+mn-cs"/>
            </a:rPr>
            <a:t>大幅な増額となった。</a:t>
          </a:r>
          <a:endParaRPr kumimoji="1" lang="en-US" altLang="ja-JP" sz="1100">
            <a:solidFill>
              <a:schemeClr val="dk1"/>
            </a:solidFill>
            <a:effectLst/>
            <a:latin typeface="+mn-lt"/>
            <a:ea typeface="+mn-ea"/>
            <a:cs typeface="+mn-cs"/>
          </a:endParaRPr>
        </a:p>
        <a:p>
          <a:r>
            <a:rPr lang="ja-JP" altLang="en-US" sz="1100">
              <a:effectLst/>
            </a:rPr>
            <a:t>一方減額となった主なものは積立金であり、前年度積立があった</a:t>
          </a:r>
          <a:r>
            <a:rPr kumimoji="1" lang="ja-JP" altLang="ja-JP" sz="1100">
              <a:solidFill>
                <a:schemeClr val="dk1"/>
              </a:solidFill>
              <a:effectLst/>
              <a:latin typeface="+mn-lt"/>
              <a:ea typeface="+mn-ea"/>
              <a:cs typeface="+mn-cs"/>
            </a:rPr>
            <a:t>南アルプス</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周辺開発整備基金や公共施設整備等事業基金</a:t>
          </a:r>
          <a:r>
            <a:rPr kumimoji="1" lang="ja-JP" altLang="en-US" sz="1100">
              <a:solidFill>
                <a:schemeClr val="dk1"/>
              </a:solidFill>
              <a:effectLst/>
              <a:latin typeface="+mn-lt"/>
              <a:ea typeface="+mn-ea"/>
              <a:cs typeface="+mn-cs"/>
            </a:rPr>
            <a:t>への積立が無かったことにより減額となった。</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7658"/>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47803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765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47346</xdr:rowOff>
    </xdr:from>
    <xdr:to>
      <xdr:col>10</xdr:col>
      <xdr:colOff>114300</xdr:colOff>
      <xdr:row>36</xdr:row>
      <xdr:rowOff>75235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1954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156108</xdr:rowOff>
    </xdr:from>
    <xdr:to>
      <xdr:col>20</xdr:col>
      <xdr:colOff>38100</xdr:colOff>
      <xdr:row>36</xdr:row>
      <xdr:rowOff>86258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77385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168453</xdr:rowOff>
    </xdr:from>
    <xdr:to>
      <xdr:col>15</xdr:col>
      <xdr:colOff>101600</xdr:colOff>
      <xdr:row>36</xdr:row>
      <xdr:rowOff>98603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89730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167996</xdr:rowOff>
    </xdr:from>
    <xdr:to>
      <xdr:col>10</xdr:col>
      <xdr:colOff>165100</xdr:colOff>
      <xdr:row>36</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24435</xdr:rowOff>
    </xdr:from>
    <xdr:to>
      <xdr:col>6</xdr:col>
      <xdr:colOff>38100</xdr:colOff>
      <xdr:row>36</xdr:row>
      <xdr:rowOff>126035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117162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139316</xdr:rowOff>
    </xdr:from>
    <xdr:to>
      <xdr:col>24</xdr:col>
      <xdr:colOff>63500</xdr:colOff>
      <xdr:row>57</xdr:row>
      <xdr:rowOff>78088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69066"/>
          <a:ext cx="838200" cy="2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78088</xdr:rowOff>
    </xdr:from>
    <xdr:to>
      <xdr:col>19</xdr:col>
      <xdr:colOff>177800</xdr:colOff>
      <xdr:row>57</xdr:row>
      <xdr:rowOff>155801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50738"/>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155801</xdr:rowOff>
    </xdr:from>
    <xdr:to>
      <xdr:col>15</xdr:col>
      <xdr:colOff>50800</xdr:colOff>
      <xdr:row>57</xdr:row>
      <xdr:rowOff>164831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2845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161539</xdr:rowOff>
    </xdr:from>
    <xdr:to>
      <xdr:col>10</xdr:col>
      <xdr:colOff>114300</xdr:colOff>
      <xdr:row>57</xdr:row>
      <xdr:rowOff>164831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418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88516</xdr:rowOff>
    </xdr:from>
    <xdr:to>
      <xdr:col>24</xdr:col>
      <xdr:colOff>114300</xdr:colOff>
      <xdr:row>56</xdr:row>
      <xdr:rowOff>18666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3443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27288</xdr:rowOff>
    </xdr:from>
    <xdr:to>
      <xdr:col>20</xdr:col>
      <xdr:colOff>38100</xdr:colOff>
      <xdr:row>57</xdr:row>
      <xdr:rowOff>128888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145415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105001</xdr:rowOff>
    </xdr:from>
    <xdr:to>
      <xdr:col>15</xdr:col>
      <xdr:colOff>101600</xdr:colOff>
      <xdr:row>58</xdr:row>
      <xdr:rowOff>35151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26278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114031</xdr:rowOff>
    </xdr:from>
    <xdr:to>
      <xdr:col>10</xdr:col>
      <xdr:colOff>165100</xdr:colOff>
      <xdr:row>58</xdr:row>
      <xdr:rowOff>44181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110739</xdr:rowOff>
    </xdr:from>
    <xdr:to>
      <xdr:col>6</xdr:col>
      <xdr:colOff>38100</xdr:colOff>
      <xdr:row>58</xdr:row>
      <xdr:rowOff>40889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32016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5766</xdr:rowOff>
    </xdr:from>
    <xdr:to>
      <xdr:col>24</xdr:col>
      <xdr:colOff>63500</xdr:colOff>
      <xdr:row>77</xdr:row>
      <xdr:rowOff>97816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7416"/>
          <a:ext cx="8382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97816</xdr:rowOff>
    </xdr:from>
    <xdr:to>
      <xdr:col>19</xdr:col>
      <xdr:colOff>177800</xdr:colOff>
      <xdr:row>77</xdr:row>
      <xdr:rowOff>108889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9466"/>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108889</xdr:rowOff>
    </xdr:from>
    <xdr:to>
      <xdr:col>15</xdr:col>
      <xdr:colOff>50800</xdr:colOff>
      <xdr:row>77</xdr:row>
      <xdr:rowOff>138468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0539"/>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138468</xdr:rowOff>
    </xdr:from>
    <xdr:to>
      <xdr:col>10</xdr:col>
      <xdr:colOff>114300</xdr:colOff>
      <xdr:row>78</xdr:row>
      <xdr:rowOff>52615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011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126416</xdr:rowOff>
    </xdr:from>
    <xdr:to>
      <xdr:col>24</xdr:col>
      <xdr:colOff>114300</xdr:colOff>
      <xdr:row>77</xdr:row>
      <xdr:rowOff>56566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47016</xdr:rowOff>
    </xdr:from>
    <xdr:to>
      <xdr:col>20</xdr:col>
      <xdr:colOff>38100</xdr:colOff>
      <xdr:row>77</xdr:row>
      <xdr:rowOff>148616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139743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58089</xdr:rowOff>
    </xdr:from>
    <xdr:to>
      <xdr:col>15</xdr:col>
      <xdr:colOff>101600</xdr:colOff>
      <xdr:row>77</xdr:row>
      <xdr:rowOff>159689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150816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87668</xdr:rowOff>
    </xdr:from>
    <xdr:to>
      <xdr:col>10</xdr:col>
      <xdr:colOff>165100</xdr:colOff>
      <xdr:row>78</xdr:row>
      <xdr:rowOff>17818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1815</xdr:rowOff>
    </xdr:from>
    <xdr:to>
      <xdr:col>6</xdr:col>
      <xdr:colOff>38100</xdr:colOff>
      <xdr:row>78</xdr:row>
      <xdr:rowOff>103415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84096</xdr:rowOff>
    </xdr:from>
    <xdr:to>
      <xdr:col>24</xdr:col>
      <xdr:colOff>63500</xdr:colOff>
      <xdr:row>97</xdr:row>
      <xdr:rowOff>102046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4746"/>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102046</xdr:rowOff>
    </xdr:from>
    <xdr:to>
      <xdr:col>19</xdr:col>
      <xdr:colOff>177800</xdr:colOff>
      <xdr:row>97</xdr:row>
      <xdr:rowOff>110951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2696"/>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110951</xdr:rowOff>
    </xdr:from>
    <xdr:to>
      <xdr:col>15</xdr:col>
      <xdr:colOff>50800</xdr:colOff>
      <xdr:row>97</xdr:row>
      <xdr:rowOff>150727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160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150727</xdr:rowOff>
    </xdr:from>
    <xdr:to>
      <xdr:col>10</xdr:col>
      <xdr:colOff>114300</xdr:colOff>
      <xdr:row>97</xdr:row>
      <xdr:rowOff>160296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137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33296</xdr:rowOff>
    </xdr:from>
    <xdr:to>
      <xdr:col>24</xdr:col>
      <xdr:colOff>114300</xdr:colOff>
      <xdr:row>97</xdr:row>
      <xdr:rowOff>134896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51246</xdr:rowOff>
    </xdr:from>
    <xdr:to>
      <xdr:col>20</xdr:col>
      <xdr:colOff>38100</xdr:colOff>
      <xdr:row>97</xdr:row>
      <xdr:rowOff>152846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143973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60151</xdr:rowOff>
    </xdr:from>
    <xdr:to>
      <xdr:col>15</xdr:col>
      <xdr:colOff>101600</xdr:colOff>
      <xdr:row>97</xdr:row>
      <xdr:rowOff>161751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152878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99927</xdr:rowOff>
    </xdr:from>
    <xdr:to>
      <xdr:col>10</xdr:col>
      <xdr:colOff>165100</xdr:colOff>
      <xdr:row>98</xdr:row>
      <xdr:rowOff>30077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21204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109496</xdr:rowOff>
    </xdr:from>
    <xdr:to>
      <xdr:col>6</xdr:col>
      <xdr:colOff>38100</xdr:colOff>
      <xdr:row>98</xdr:row>
      <xdr:rowOff>39646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62792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6566"/>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57894</xdr:rowOff>
    </xdr:from>
    <xdr:to>
      <xdr:col>50</xdr:col>
      <xdr:colOff>114300</xdr:colOff>
      <xdr:row>39</xdr:row>
      <xdr:rowOff>60016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4444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57894</xdr:rowOff>
    </xdr:from>
    <xdr:to>
      <xdr:col>45</xdr:col>
      <xdr:colOff>177800</xdr:colOff>
      <xdr:row>39</xdr:row>
      <xdr:rowOff>59690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4444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59690</xdr:rowOff>
    </xdr:from>
    <xdr:to>
      <xdr:col>41</xdr:col>
      <xdr:colOff>50800</xdr:colOff>
      <xdr:row>39</xdr:row>
      <xdr:rowOff>65242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4624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11992</xdr:rowOff>
    </xdr:from>
    <xdr:to>
      <xdr:col>55</xdr:col>
      <xdr:colOff>50800</xdr:colOff>
      <xdr:row>39</xdr:row>
      <xdr:rowOff>113592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98369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9216</xdr:rowOff>
    </xdr:from>
    <xdr:to>
      <xdr:col>50</xdr:col>
      <xdr:colOff>165100</xdr:colOff>
      <xdr:row>39</xdr:row>
      <xdr:rowOff>110816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7094</xdr:rowOff>
    </xdr:from>
    <xdr:to>
      <xdr:col>46</xdr:col>
      <xdr:colOff>38100</xdr:colOff>
      <xdr:row>39</xdr:row>
      <xdr:rowOff>108694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99821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86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8890</xdr:rowOff>
    </xdr:from>
    <xdr:to>
      <xdr:col>41</xdr:col>
      <xdr:colOff>101600</xdr:colOff>
      <xdr:row>39</xdr:row>
      <xdr:rowOff>110490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101617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14442</xdr:rowOff>
    </xdr:from>
    <xdr:to>
      <xdr:col>36</xdr:col>
      <xdr:colOff>165100</xdr:colOff>
      <xdr:row>39</xdr:row>
      <xdr:rowOff>116042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107169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4940</xdr:rowOff>
    </xdr:from>
    <xdr:to>
      <xdr:col>55</xdr:col>
      <xdr:colOff>0</xdr:colOff>
      <xdr:row>58</xdr:row>
      <xdr:rowOff>15780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9040"/>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141795</xdr:rowOff>
    </xdr:from>
    <xdr:to>
      <xdr:col>50</xdr:col>
      <xdr:colOff>114300</xdr:colOff>
      <xdr:row>58</xdr:row>
      <xdr:rowOff>15780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14445"/>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131794</xdr:rowOff>
    </xdr:from>
    <xdr:to>
      <xdr:col>45</xdr:col>
      <xdr:colOff>177800</xdr:colOff>
      <xdr:row>57</xdr:row>
      <xdr:rowOff>141795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444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131794</xdr:rowOff>
    </xdr:from>
    <xdr:to>
      <xdr:col>41</xdr:col>
      <xdr:colOff>50800</xdr:colOff>
      <xdr:row>57</xdr:row>
      <xdr:rowOff>164484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44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125590</xdr:rowOff>
    </xdr:from>
    <xdr:to>
      <xdr:col>55</xdr:col>
      <xdr:colOff>50800</xdr:colOff>
      <xdr:row>58</xdr:row>
      <xdr:rowOff>55740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104017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136430</xdr:rowOff>
    </xdr:from>
    <xdr:to>
      <xdr:col>50</xdr:col>
      <xdr:colOff>165100</xdr:colOff>
      <xdr:row>58</xdr:row>
      <xdr:rowOff>66580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57707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90995</xdr:rowOff>
    </xdr:from>
    <xdr:to>
      <xdr:col>46</xdr:col>
      <xdr:colOff>38100</xdr:colOff>
      <xdr:row>58</xdr:row>
      <xdr:rowOff>21145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80994</xdr:rowOff>
    </xdr:from>
    <xdr:to>
      <xdr:col>41</xdr:col>
      <xdr:colOff>101600</xdr:colOff>
      <xdr:row>58</xdr:row>
      <xdr:rowOff>11144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113684</xdr:rowOff>
    </xdr:from>
    <xdr:to>
      <xdr:col>36</xdr:col>
      <xdr:colOff>165100</xdr:colOff>
      <xdr:row>58</xdr:row>
      <xdr:rowOff>43834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34961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123413</xdr:rowOff>
    </xdr:from>
    <xdr:to>
      <xdr:col>55</xdr:col>
      <xdr:colOff>0</xdr:colOff>
      <xdr:row>78</xdr:row>
      <xdr:rowOff>30792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82163"/>
          <a:ext cx="838200" cy="4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26943</xdr:rowOff>
    </xdr:from>
    <xdr:to>
      <xdr:col>50</xdr:col>
      <xdr:colOff>114300</xdr:colOff>
      <xdr:row>78</xdr:row>
      <xdr:rowOff>30792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0043"/>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23361</xdr:rowOff>
    </xdr:from>
    <xdr:to>
      <xdr:col>45</xdr:col>
      <xdr:colOff>177800</xdr:colOff>
      <xdr:row>78</xdr:row>
      <xdr:rowOff>26943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9646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23361</xdr:rowOff>
    </xdr:from>
    <xdr:to>
      <xdr:col>41</xdr:col>
      <xdr:colOff>50800</xdr:colOff>
      <xdr:row>78</xdr:row>
      <xdr:rowOff>121869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6461"/>
          <a:ext cx="889000" cy="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72613</xdr:rowOff>
    </xdr:from>
    <xdr:to>
      <xdr:col>55</xdr:col>
      <xdr:colOff>50800</xdr:colOff>
      <xdr:row>76</xdr:row>
      <xdr:rowOff>2763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95490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151442</xdr:rowOff>
    </xdr:from>
    <xdr:to>
      <xdr:col>50</xdr:col>
      <xdr:colOff>165100</xdr:colOff>
      <xdr:row>78</xdr:row>
      <xdr:rowOff>81592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72719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147593</xdr:rowOff>
    </xdr:from>
    <xdr:to>
      <xdr:col>46</xdr:col>
      <xdr:colOff>38100</xdr:colOff>
      <xdr:row>78</xdr:row>
      <xdr:rowOff>77743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68870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144011</xdr:rowOff>
    </xdr:from>
    <xdr:to>
      <xdr:col>41</xdr:col>
      <xdr:colOff>101600</xdr:colOff>
      <xdr:row>78</xdr:row>
      <xdr:rowOff>74161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65288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71069</xdr:rowOff>
    </xdr:from>
    <xdr:to>
      <xdr:col>36</xdr:col>
      <xdr:colOff>165100</xdr:colOff>
      <xdr:row>79</xdr:row>
      <xdr:rowOff>1219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163796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79333</xdr:rowOff>
    </xdr:from>
    <xdr:to>
      <xdr:col>55</xdr:col>
      <xdr:colOff>0</xdr:colOff>
      <xdr:row>98</xdr:row>
      <xdr:rowOff>87922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8143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120579</xdr:rowOff>
    </xdr:from>
    <xdr:to>
      <xdr:col>50</xdr:col>
      <xdr:colOff>114300</xdr:colOff>
      <xdr:row>98</xdr:row>
      <xdr:rowOff>79333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51229"/>
          <a:ext cx="889000" cy="1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120579</xdr:rowOff>
    </xdr:from>
    <xdr:to>
      <xdr:col>45</xdr:col>
      <xdr:colOff>177800</xdr:colOff>
      <xdr:row>97</xdr:row>
      <xdr:rowOff>162249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51229"/>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162249</xdr:rowOff>
    </xdr:from>
    <xdr:to>
      <xdr:col>41</xdr:col>
      <xdr:colOff>50800</xdr:colOff>
      <xdr:row>98</xdr:row>
      <xdr:rowOff>117591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92899"/>
          <a:ext cx="889000" cy="1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37122</xdr:rowOff>
    </xdr:from>
    <xdr:to>
      <xdr:col>55</xdr:col>
      <xdr:colOff>50800</xdr:colOff>
      <xdr:row>98</xdr:row>
      <xdr:rowOff>138722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15549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28533</xdr:rowOff>
    </xdr:from>
    <xdr:to>
      <xdr:col>50</xdr:col>
      <xdr:colOff>165100</xdr:colOff>
      <xdr:row>98</xdr:row>
      <xdr:rowOff>130133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121260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69779</xdr:rowOff>
    </xdr:from>
    <xdr:to>
      <xdr:col>46</xdr:col>
      <xdr:colOff>38100</xdr:colOff>
      <xdr:row>97</xdr:row>
      <xdr:rowOff>171379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162506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9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111449</xdr:rowOff>
    </xdr:from>
    <xdr:to>
      <xdr:col>41</xdr:col>
      <xdr:colOff>101600</xdr:colOff>
      <xdr:row>98</xdr:row>
      <xdr:rowOff>41599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32726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66791</xdr:rowOff>
    </xdr:from>
    <xdr:to>
      <xdr:col>36</xdr:col>
      <xdr:colOff>165100</xdr:colOff>
      <xdr:row>98</xdr:row>
      <xdr:rowOff>168391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159518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159794</xdr:rowOff>
    </xdr:from>
    <xdr:to>
      <xdr:col>85</xdr:col>
      <xdr:colOff>127000</xdr:colOff>
      <xdr:row>36</xdr:row>
      <xdr:rowOff>167841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31994"/>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117503</xdr:rowOff>
    </xdr:from>
    <xdr:to>
      <xdr:col>81</xdr:col>
      <xdr:colOff>50800</xdr:colOff>
      <xdr:row>36</xdr:row>
      <xdr:rowOff>167841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9703"/>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117503</xdr:rowOff>
    </xdr:from>
    <xdr:to>
      <xdr:col>76</xdr:col>
      <xdr:colOff>114300</xdr:colOff>
      <xdr:row>36</xdr:row>
      <xdr:rowOff>135997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970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135997</xdr:rowOff>
    </xdr:from>
    <xdr:to>
      <xdr:col>71</xdr:col>
      <xdr:colOff>177800</xdr:colOff>
      <xdr:row>36</xdr:row>
      <xdr:rowOff>165189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8197"/>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108994</xdr:rowOff>
    </xdr:from>
    <xdr:to>
      <xdr:col>85</xdr:col>
      <xdr:colOff>177800</xdr:colOff>
      <xdr:row>37</xdr:row>
      <xdr:rowOff>39144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87421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117041</xdr:rowOff>
    </xdr:from>
    <xdr:to>
      <xdr:col>81</xdr:col>
      <xdr:colOff>101600</xdr:colOff>
      <xdr:row>37</xdr:row>
      <xdr:rowOff>47191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38318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66703</xdr:rowOff>
    </xdr:from>
    <xdr:to>
      <xdr:col>76</xdr:col>
      <xdr:colOff>165100</xdr:colOff>
      <xdr:row>36</xdr:row>
      <xdr:rowOff>168303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159430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85197</xdr:rowOff>
    </xdr:from>
    <xdr:to>
      <xdr:col>72</xdr:col>
      <xdr:colOff>38100</xdr:colOff>
      <xdr:row>37</xdr:row>
      <xdr:rowOff>15347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114389</xdr:rowOff>
    </xdr:from>
    <xdr:to>
      <xdr:col>67</xdr:col>
      <xdr:colOff>101600</xdr:colOff>
      <xdr:row>37</xdr:row>
      <xdr:rowOff>44539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35666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100805</xdr:rowOff>
    </xdr:from>
    <xdr:to>
      <xdr:col>85</xdr:col>
      <xdr:colOff>127000</xdr:colOff>
      <xdr:row>56</xdr:row>
      <xdr:rowOff>170104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30555"/>
          <a:ext cx="838200" cy="2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79219</xdr:rowOff>
    </xdr:from>
    <xdr:to>
      <xdr:col>81</xdr:col>
      <xdr:colOff>50800</xdr:colOff>
      <xdr:row>56</xdr:row>
      <xdr:rowOff>170104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37519"/>
          <a:ext cx="8890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143080</xdr:rowOff>
    </xdr:from>
    <xdr:to>
      <xdr:col>76</xdr:col>
      <xdr:colOff>114300</xdr:colOff>
      <xdr:row>54</xdr:row>
      <xdr:rowOff>79219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25661</xdr:rowOff>
    </xdr:from>
    <xdr:to>
      <xdr:col>71</xdr:col>
      <xdr:colOff>177800</xdr:colOff>
      <xdr:row>53</xdr:row>
      <xdr:rowOff>143080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8941061"/>
          <a:ext cx="889000" cy="2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50005</xdr:rowOff>
    </xdr:from>
    <xdr:to>
      <xdr:col>85</xdr:col>
      <xdr:colOff>177800</xdr:colOff>
      <xdr:row>55</xdr:row>
      <xdr:rowOff>151605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72882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119304</xdr:rowOff>
    </xdr:from>
    <xdr:to>
      <xdr:col>81</xdr:col>
      <xdr:colOff>101600</xdr:colOff>
      <xdr:row>57</xdr:row>
      <xdr:rowOff>49454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28419</xdr:rowOff>
    </xdr:from>
    <xdr:to>
      <xdr:col>76</xdr:col>
      <xdr:colOff>165100</xdr:colOff>
      <xdr:row>54</xdr:row>
      <xdr:rowOff>130019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146546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92280</xdr:rowOff>
    </xdr:from>
    <xdr:to>
      <xdr:col>72</xdr:col>
      <xdr:colOff>38100</xdr:colOff>
      <xdr:row>54</xdr:row>
      <xdr:rowOff>22430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38957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146311</xdr:rowOff>
    </xdr:from>
    <xdr:to>
      <xdr:col>67</xdr:col>
      <xdr:colOff>101600</xdr:colOff>
      <xdr:row>52</xdr:row>
      <xdr:rowOff>76461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92988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6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41897</xdr:rowOff>
    </xdr:from>
    <xdr:to>
      <xdr:col>85</xdr:col>
      <xdr:colOff>127000</xdr:colOff>
      <xdr:row>79</xdr:row>
      <xdr:rowOff>43738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6447"/>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43193</xdr:rowOff>
    </xdr:from>
    <xdr:to>
      <xdr:col>81</xdr:col>
      <xdr:colOff>50800</xdr:colOff>
      <xdr:row>79</xdr:row>
      <xdr:rowOff>43738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40742</xdr:rowOff>
    </xdr:from>
    <xdr:to>
      <xdr:col>76</xdr:col>
      <xdr:colOff>114300</xdr:colOff>
      <xdr:row>79</xdr:row>
      <xdr:rowOff>43193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5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42304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529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162547</xdr:rowOff>
    </xdr:from>
    <xdr:to>
      <xdr:col>85</xdr:col>
      <xdr:colOff>177800</xdr:colOff>
      <xdr:row>79</xdr:row>
      <xdr:rowOff>92697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77474</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164388</xdr:rowOff>
    </xdr:from>
    <xdr:to>
      <xdr:col>81</xdr:col>
      <xdr:colOff>101600</xdr:colOff>
      <xdr:row>79</xdr:row>
      <xdr:rowOff>94538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85665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161392</xdr:rowOff>
    </xdr:from>
    <xdr:to>
      <xdr:col>72</xdr:col>
      <xdr:colOff>38100</xdr:colOff>
      <xdr:row>79</xdr:row>
      <xdr:rowOff>91542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82669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162954</xdr:rowOff>
    </xdr:from>
    <xdr:to>
      <xdr:col>67</xdr:col>
      <xdr:colOff>101600</xdr:colOff>
      <xdr:row>79</xdr:row>
      <xdr:rowOff>93104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84231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8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154787</xdr:rowOff>
    </xdr:from>
    <xdr:to>
      <xdr:col>85</xdr:col>
      <xdr:colOff>127000</xdr:colOff>
      <xdr:row>95</xdr:row>
      <xdr:rowOff>29426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71087"/>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93435</xdr:rowOff>
    </xdr:from>
    <xdr:to>
      <xdr:col>81</xdr:col>
      <xdr:colOff>50800</xdr:colOff>
      <xdr:row>94</xdr:row>
      <xdr:rowOff>154787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209735"/>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93435</xdr:rowOff>
    </xdr:from>
    <xdr:to>
      <xdr:col>76</xdr:col>
      <xdr:colOff>114300</xdr:colOff>
      <xdr:row>94</xdr:row>
      <xdr:rowOff>159689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09735"/>
          <a:ext cx="889000" cy="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159689</xdr:rowOff>
    </xdr:from>
    <xdr:to>
      <xdr:col>71</xdr:col>
      <xdr:colOff>177800</xdr:colOff>
      <xdr:row>95</xdr:row>
      <xdr:rowOff>62064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75989"/>
          <a:ext cx="8890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150076</xdr:rowOff>
    </xdr:from>
    <xdr:to>
      <xdr:col>85</xdr:col>
      <xdr:colOff>177800</xdr:colOff>
      <xdr:row>95</xdr:row>
      <xdr:rowOff>80226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103987</xdr:rowOff>
    </xdr:from>
    <xdr:to>
      <xdr:col>81</xdr:col>
      <xdr:colOff>101600</xdr:colOff>
      <xdr:row>95</xdr:row>
      <xdr:rowOff>34137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42635</xdr:rowOff>
    </xdr:from>
    <xdr:to>
      <xdr:col>76</xdr:col>
      <xdr:colOff>165100</xdr:colOff>
      <xdr:row>94</xdr:row>
      <xdr:rowOff>144235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160762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108889</xdr:rowOff>
    </xdr:from>
    <xdr:to>
      <xdr:col>72</xdr:col>
      <xdr:colOff>38100</xdr:colOff>
      <xdr:row>95</xdr:row>
      <xdr:rowOff>39039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55566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11264</xdr:rowOff>
    </xdr:from>
    <xdr:to>
      <xdr:col>67</xdr:col>
      <xdr:colOff>101600</xdr:colOff>
      <xdr:row>95</xdr:row>
      <xdr:rowOff>112864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103991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98715</xdr:rowOff>
    </xdr:from>
    <xdr:to>
      <xdr:col>116</xdr:col>
      <xdr:colOff>63500</xdr:colOff>
      <xdr:row>39</xdr:row>
      <xdr:rowOff>98715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47915</xdr:rowOff>
    </xdr:from>
    <xdr:to>
      <xdr:col>112</xdr:col>
      <xdr:colOff>38100</xdr:colOff>
      <xdr:row>39</xdr:row>
      <xdr:rowOff>149515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140642</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目的別歳出決算における住民一人当たりのコストについて</a:t>
          </a:r>
          <a:r>
            <a:rPr kumimoji="1" lang="ja-JP" altLang="en-US" sz="1100">
              <a:solidFill>
                <a:schemeClr val="dk1"/>
              </a:solidFill>
              <a:effectLst/>
              <a:latin typeface="+mn-lt"/>
              <a:ea typeface="+mn-ea"/>
              <a:cs typeface="+mn-cs"/>
            </a:rPr>
            <a:t>は大半が増加となっており、特に増加したものは</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、教育費及び商工費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特別定額給付金給付事業による増加が</a:t>
          </a:r>
          <a:r>
            <a:rPr kumimoji="1" lang="ja-JP" altLang="ja-JP" sz="1100">
              <a:solidFill>
                <a:schemeClr val="dk1"/>
              </a:solidFill>
              <a:effectLst/>
              <a:latin typeface="+mn-lt"/>
              <a:ea typeface="+mn-ea"/>
              <a:cs typeface="+mn-cs"/>
            </a:rPr>
            <a:t>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スクール構想により、小中学校への一人一台</a:t>
          </a:r>
          <a:r>
            <a:rPr kumimoji="1" lang="en-US" altLang="ja-JP" sz="1100">
              <a:solidFill>
                <a:schemeClr val="dk1"/>
              </a:solidFill>
              <a:effectLst/>
              <a:latin typeface="+mn-lt"/>
              <a:ea typeface="+mn-ea"/>
              <a:cs typeface="+mn-cs"/>
            </a:rPr>
            <a:t>PC</a:t>
          </a:r>
          <a:r>
            <a:rPr kumimoji="1" lang="ja-JP" altLang="en-US" sz="1100">
              <a:solidFill>
                <a:schemeClr val="dk1"/>
              </a:solidFill>
              <a:effectLst/>
              <a:latin typeface="+mn-lt"/>
              <a:ea typeface="+mn-ea"/>
              <a:cs typeface="+mn-cs"/>
            </a:rPr>
            <a:t>の導入及び教育ネットワーク環境を整備したことにより増加となったことが主な要因である。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商工費については、事業者持続化給付金給付事業や、地域経済消費喚起事業（南アルプス市元気券）による増加が主な要因である。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については、積立により</a:t>
          </a:r>
          <a:r>
            <a:rPr kumimoji="1" lang="en-US" altLang="ja-JP" sz="1100">
              <a:solidFill>
                <a:schemeClr val="dk1"/>
              </a:solidFill>
              <a:effectLst/>
              <a:latin typeface="+mn-lt"/>
              <a:ea typeface="+mn-ea"/>
              <a:cs typeface="+mn-cs"/>
            </a:rPr>
            <a:t>211,358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の残高増となり、</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845,846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したが、基金の増加割合の方が高かったため、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a:t>
          </a:r>
          <a:r>
            <a:rPr kumimoji="1" lang="ja-JP" altLang="en-US" sz="1100">
              <a:solidFill>
                <a:schemeClr val="dk1"/>
              </a:solidFill>
              <a:effectLst/>
              <a:latin typeface="+mn-lt"/>
              <a:ea typeface="+mn-ea"/>
              <a:cs typeface="+mn-cs"/>
            </a:rPr>
            <a:t>については、前年度比で</a:t>
          </a:r>
          <a:r>
            <a:rPr kumimoji="1" lang="en-US" altLang="ja-JP" sz="1100">
              <a:solidFill>
                <a:schemeClr val="dk1"/>
              </a:solidFill>
              <a:effectLst/>
              <a:latin typeface="+mn-lt"/>
              <a:ea typeface="+mn-ea"/>
              <a:cs typeface="+mn-cs"/>
            </a:rPr>
            <a:t>734,944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50.4%</a:t>
          </a:r>
          <a:r>
            <a:rPr kumimoji="1" lang="ja-JP" altLang="en-US" sz="1100">
              <a:solidFill>
                <a:schemeClr val="dk1"/>
              </a:solidFill>
              <a:effectLst/>
              <a:latin typeface="+mn-lt"/>
              <a:ea typeface="+mn-ea"/>
              <a:cs typeface="+mn-cs"/>
            </a:rPr>
            <a:t>）増加している一方、標準財政規模は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％増のため、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実質単年度収支は、単年度収支が</a:t>
          </a:r>
          <a:r>
            <a:rPr kumimoji="1" lang="ja-JP" altLang="en-US" sz="1100">
              <a:solidFill>
                <a:schemeClr val="dk1"/>
              </a:solidFill>
              <a:effectLst/>
              <a:latin typeface="+mn-lt"/>
              <a:ea typeface="+mn-ea"/>
              <a:cs typeface="+mn-cs"/>
            </a:rPr>
            <a:t>増加したことが主な要因で、</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5.94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dk1"/>
              </a:solidFill>
              <a:effectLst/>
              <a:latin typeface="+mn-lt"/>
              <a:ea typeface="+mn-ea"/>
              <a:cs typeface="+mn-cs"/>
            </a:rPr>
            <a:t>一般会計をはじめ、大半の会計について</a:t>
          </a:r>
          <a:r>
            <a:rPr kumimoji="1" lang="ja-JP" altLang="ja-JP" sz="1100">
              <a:solidFill>
                <a:schemeClr val="dk1"/>
              </a:solidFill>
              <a:effectLst/>
              <a:latin typeface="+mn-lt"/>
              <a:ea typeface="+mn-ea"/>
              <a:cs typeface="+mn-cs"/>
            </a:rPr>
            <a:t>前年度を上回</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、連結の標準財政規模比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23.96</a:t>
          </a:r>
          <a:r>
            <a:rPr kumimoji="1" lang="ja-JP" altLang="ja-JP" sz="1100">
              <a:solidFill>
                <a:schemeClr val="dk1"/>
              </a:solidFill>
              <a:effectLst/>
              <a:latin typeface="+mn-lt"/>
              <a:ea typeface="+mn-ea"/>
              <a:cs typeface="+mn-cs"/>
            </a:rPr>
            <a:t>ポイントとなった。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2" sqref="W22:Y2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41388017</v>
      </c>
      <c r="BO4" s="426"/>
      <c r="BP4" s="426"/>
      <c r="BQ4" s="426"/>
      <c r="BR4" s="426"/>
      <c r="BS4" s="426"/>
      <c r="BT4" s="426"/>
      <c r="BU4" s="427"/>
      <c r="BV4" s="425">
        <v>32407735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10.8</v>
      </c>
      <c r="CU4" s="610"/>
      <c r="CV4" s="610"/>
      <c r="CW4" s="610"/>
      <c r="CX4" s="610"/>
      <c r="CY4" s="610"/>
      <c r="CZ4" s="610"/>
      <c r="DA4" s="611"/>
      <c r="DB4" s="609">
        <v>7.5</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39033006</v>
      </c>
      <c r="BO5" s="431"/>
      <c r="BP5" s="431"/>
      <c r="BQ5" s="431"/>
      <c r="BR5" s="431"/>
      <c r="BS5" s="431"/>
      <c r="BT5" s="431"/>
      <c r="BU5" s="432"/>
      <c r="BV5" s="430">
        <v>30799643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87.1</v>
      </c>
      <c r="CU5" s="401"/>
      <c r="CV5" s="401"/>
      <c r="CW5" s="401"/>
      <c r="CX5" s="401"/>
      <c r="CY5" s="401"/>
      <c r="CZ5" s="401"/>
      <c r="DA5" s="402"/>
      <c r="DB5" s="400">
        <v>87.7</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2355011</v>
      </c>
      <c r="BO6" s="431"/>
      <c r="BP6" s="431"/>
      <c r="BQ6" s="431"/>
      <c r="BR6" s="431"/>
      <c r="BS6" s="431"/>
      <c r="BT6" s="431"/>
      <c r="BU6" s="432"/>
      <c r="BV6" s="430">
        <v>1608092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91.4</v>
      </c>
      <c r="CU6" s="584"/>
      <c r="CV6" s="584"/>
      <c r="CW6" s="584"/>
      <c r="CX6" s="584"/>
      <c r="CY6" s="584"/>
      <c r="CZ6" s="584"/>
      <c r="DA6" s="585"/>
      <c r="DB6" s="583">
        <v>92.6</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163148</v>
      </c>
      <c r="BO7" s="431"/>
      <c r="BP7" s="431"/>
      <c r="BQ7" s="431"/>
      <c r="BR7" s="431"/>
      <c r="BS7" s="431"/>
      <c r="BT7" s="431"/>
      <c r="BU7" s="432"/>
      <c r="BV7" s="430">
        <v>151173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20324698</v>
      </c>
      <c r="CU7" s="431"/>
      <c r="CV7" s="431"/>
      <c r="CW7" s="431"/>
      <c r="CX7" s="431"/>
      <c r="CY7" s="431"/>
      <c r="CZ7" s="431"/>
      <c r="DA7" s="432"/>
      <c r="DB7" s="430">
        <v>19478852</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2191863</v>
      </c>
      <c r="BO8" s="431"/>
      <c r="BP8" s="431"/>
      <c r="BQ8" s="431"/>
      <c r="BR8" s="431"/>
      <c r="BS8" s="431"/>
      <c r="BT8" s="431"/>
      <c r="BU8" s="432"/>
      <c r="BV8" s="430">
        <v>1456919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0.51</v>
      </c>
      <c r="CU8" s="544"/>
      <c r="CV8" s="544"/>
      <c r="CW8" s="544"/>
      <c r="CX8" s="544"/>
      <c r="CY8" s="544"/>
      <c r="CZ8" s="544"/>
      <c r="DA8" s="545"/>
      <c r="DB8" s="543">
        <v>0.52</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69459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734944</v>
      </c>
      <c r="BO9" s="431"/>
      <c r="BP9" s="431"/>
      <c r="BQ9" s="431"/>
      <c r="BR9" s="431"/>
      <c r="BS9" s="431"/>
      <c r="BT9" s="431"/>
      <c r="BU9" s="432"/>
      <c r="BV9" s="430">
        <v>-141262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15.2</v>
      </c>
      <c r="CU9" s="401"/>
      <c r="CV9" s="401"/>
      <c r="CW9" s="401"/>
      <c r="CX9" s="401"/>
      <c r="CY9" s="401"/>
      <c r="CZ9" s="401"/>
      <c r="DA9" s="402"/>
      <c r="DB9" s="400">
        <v>17.399999999999999</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70828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211358</v>
      </c>
      <c r="BO10" s="431"/>
      <c r="BP10" s="431"/>
      <c r="BQ10" s="431"/>
      <c r="BR10" s="431"/>
      <c r="BS10" s="431"/>
      <c r="BT10" s="431"/>
      <c r="BU10" s="432"/>
      <c r="BV10" s="430">
        <v>2252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277208</v>
      </c>
      <c r="BO11" s="431"/>
      <c r="BP11" s="431"/>
      <c r="BQ11" s="431"/>
      <c r="BR11" s="431"/>
      <c r="BS11" s="431"/>
      <c r="BT11" s="431"/>
      <c r="BU11" s="432"/>
      <c r="BV11" s="430">
        <v>379664</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c r="A12" s="187"/>
      <c r="B12" s="546" t="s">
        <v>131</v>
      </c>
      <c r="C12" s="547"/>
      <c r="D12" s="547"/>
      <c r="E12" s="547"/>
      <c r="F12" s="547"/>
      <c r="G12" s="547"/>
      <c r="H12" s="547"/>
      <c r="I12" s="547"/>
      <c r="J12" s="547"/>
      <c r="K12" s="548"/>
      <c r="L12" s="555" t="s">
        <v>132</v>
      </c>
      <c r="M12" s="556"/>
      <c r="N12" s="556"/>
      <c r="O12" s="556"/>
      <c r="P12" s="556"/>
      <c r="Q12" s="557"/>
      <c r="R12" s="558">
        <v>71420</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120</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224952</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138</v>
      </c>
      <c r="N13" s="531"/>
      <c r="O13" s="531"/>
      <c r="P13" s="531"/>
      <c r="Q13" s="532"/>
      <c r="R13" s="533">
        <v>70273</v>
      </c>
      <c r="S13" s="534"/>
      <c r="T13" s="534"/>
      <c r="U13" s="534"/>
      <c r="V13" s="535"/>
      <c r="W13" s="521" t="s">
        <v>139</v>
      </c>
      <c r="X13" s="443"/>
      <c r="Y13" s="443"/>
      <c r="Z13" s="443"/>
      <c r="AA13" s="443"/>
      <c r="AB13" s="444"/>
      <c r="AC13" s="406">
        <v>3527</v>
      </c>
      <c r="AD13" s="407"/>
      <c r="AE13" s="407"/>
      <c r="AF13" s="407"/>
      <c r="AG13" s="408"/>
      <c r="AH13" s="406">
        <v>3702</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1223510</v>
      </c>
      <c r="BO13" s="431"/>
      <c r="BP13" s="431"/>
      <c r="BQ13" s="431"/>
      <c r="BR13" s="431"/>
      <c r="BS13" s="431"/>
      <c r="BT13" s="431"/>
      <c r="BU13" s="432"/>
      <c r="BV13" s="430">
        <v>15702</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3.7</v>
      </c>
      <c r="CU13" s="401"/>
      <c r="CV13" s="401"/>
      <c r="CW13" s="401"/>
      <c r="CX13" s="401"/>
      <c r="CY13" s="401"/>
      <c r="CZ13" s="401"/>
      <c r="DA13" s="402"/>
      <c r="DB13" s="400">
        <v>4.3</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71612</v>
      </c>
      <c r="S14" s="534"/>
      <c r="T14" s="534"/>
      <c r="U14" s="534"/>
      <c r="V14" s="535"/>
      <c r="W14" s="536"/>
      <c r="X14" s="446"/>
      <c r="Y14" s="446"/>
      <c r="Z14" s="446"/>
      <c r="AA14" s="446"/>
      <c r="AB14" s="447"/>
      <c r="AC14" s="526">
        <v>10</v>
      </c>
      <c r="AD14" s="527"/>
      <c r="AE14" s="527"/>
      <c r="AF14" s="527"/>
      <c r="AG14" s="528"/>
      <c r="AH14" s="526">
        <v>10.4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148</v>
      </c>
      <c r="N15" s="531"/>
      <c r="O15" s="531"/>
      <c r="P15" s="531"/>
      <c r="Q15" s="532"/>
      <c r="R15" s="533">
        <v>70505</v>
      </c>
      <c r="S15" s="534"/>
      <c r="T15" s="534"/>
      <c r="U15" s="534"/>
      <c r="V15" s="535"/>
      <c r="W15" s="521" t="s">
        <v>149</v>
      </c>
      <c r="X15" s="443"/>
      <c r="Y15" s="443"/>
      <c r="Z15" s="443"/>
      <c r="AA15" s="443"/>
      <c r="AB15" s="444"/>
      <c r="AC15" s="406">
        <v>11429</v>
      </c>
      <c r="AD15" s="407"/>
      <c r="AE15" s="407"/>
      <c r="AF15" s="407"/>
      <c r="AG15" s="408"/>
      <c r="AH15" s="406">
        <v>12228</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8673466</v>
      </c>
      <c r="BO15" s="426"/>
      <c r="BP15" s="426"/>
      <c r="BQ15" s="426"/>
      <c r="BR15" s="426"/>
      <c r="BS15" s="426"/>
      <c r="BT15" s="426"/>
      <c r="BU15" s="427"/>
      <c r="BV15" s="425">
        <v>8108204</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32.200000000000003</v>
      </c>
      <c r="AD16" s="527"/>
      <c r="AE16" s="527"/>
      <c r="AF16" s="527"/>
      <c r="AG16" s="528"/>
      <c r="AH16" s="526">
        <v>34.299999999999997</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17099856</v>
      </c>
      <c r="BO16" s="431"/>
      <c r="BP16" s="431"/>
      <c r="BQ16" s="431"/>
      <c r="BR16" s="431"/>
      <c r="BS16" s="431"/>
      <c r="BT16" s="431"/>
      <c r="BU16" s="432"/>
      <c r="BV16" s="430">
        <v>16275205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20484</v>
      </c>
      <c r="AD17" s="407"/>
      <c r="AE17" s="407"/>
      <c r="AF17" s="407"/>
      <c r="AG17" s="408"/>
      <c r="AH17" s="406">
        <v>19745</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10932638</v>
      </c>
      <c r="BO17" s="431"/>
      <c r="BP17" s="431"/>
      <c r="BQ17" s="431"/>
      <c r="BR17" s="431"/>
      <c r="BS17" s="431"/>
      <c r="BT17" s="431"/>
      <c r="BU17" s="432"/>
      <c r="BV17" s="430">
        <v>10279336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159</v>
      </c>
      <c r="C18" s="493"/>
      <c r="D18" s="493"/>
      <c r="E18" s="494"/>
      <c r="F18" s="494"/>
      <c r="G18" s="494"/>
      <c r="H18" s="494"/>
      <c r="I18" s="494"/>
      <c r="J18" s="494"/>
      <c r="K18" s="494"/>
      <c r="L18" s="495">
        <v>264.14</v>
      </c>
      <c r="M18" s="495"/>
      <c r="N18" s="495"/>
      <c r="O18" s="495"/>
      <c r="P18" s="495"/>
      <c r="Q18" s="495"/>
      <c r="R18" s="496"/>
      <c r="S18" s="496"/>
      <c r="T18" s="496"/>
      <c r="U18" s="496"/>
      <c r="V18" s="497"/>
      <c r="W18" s="511"/>
      <c r="X18" s="512"/>
      <c r="Y18" s="512"/>
      <c r="Z18" s="512"/>
      <c r="AA18" s="512"/>
      <c r="AB18" s="522"/>
      <c r="AC18" s="394">
        <v>57.8</v>
      </c>
      <c r="AD18" s="395"/>
      <c r="AE18" s="395"/>
      <c r="AF18" s="395"/>
      <c r="AG18" s="498"/>
      <c r="AH18" s="394">
        <v>55.3</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17749933</v>
      </c>
      <c r="BO18" s="431"/>
      <c r="BP18" s="431"/>
      <c r="BQ18" s="431"/>
      <c r="BR18" s="431"/>
      <c r="BS18" s="431"/>
      <c r="BT18" s="431"/>
      <c r="BU18" s="432"/>
      <c r="BV18" s="430">
        <v>17491452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161</v>
      </c>
      <c r="C19" s="493"/>
      <c r="D19" s="493"/>
      <c r="E19" s="494"/>
      <c r="F19" s="494"/>
      <c r="G19" s="494"/>
      <c r="H19" s="494"/>
      <c r="I19" s="494"/>
      <c r="J19" s="494"/>
      <c r="K19" s="494"/>
      <c r="L19" s="500">
        <v>263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25870548</v>
      </c>
      <c r="BO19" s="431"/>
      <c r="BP19" s="431"/>
      <c r="BQ19" s="431"/>
      <c r="BR19" s="431"/>
      <c r="BS19" s="431"/>
      <c r="BT19" s="431"/>
      <c r="BU19" s="432"/>
      <c r="BV19" s="430">
        <v>24134193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163</v>
      </c>
      <c r="C20" s="493"/>
      <c r="D20" s="493"/>
      <c r="E20" s="494"/>
      <c r="F20" s="494"/>
      <c r="G20" s="494"/>
      <c r="H20" s="494"/>
      <c r="I20" s="494"/>
      <c r="J20" s="494"/>
      <c r="K20" s="494"/>
      <c r="L20" s="500">
        <v>26059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29220418</v>
      </c>
      <c r="BO23" s="431"/>
      <c r="BP23" s="431"/>
      <c r="BQ23" s="431"/>
      <c r="BR23" s="431"/>
      <c r="BS23" s="431"/>
      <c r="BT23" s="431"/>
      <c r="BU23" s="432"/>
      <c r="BV23" s="430">
        <v>30414197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172</v>
      </c>
      <c r="F24" s="404"/>
      <c r="G24" s="404"/>
      <c r="H24" s="404"/>
      <c r="I24" s="404"/>
      <c r="J24" s="404"/>
      <c r="K24" s="405"/>
      <c r="L24" s="406">
        <v>1</v>
      </c>
      <c r="M24" s="407"/>
      <c r="N24" s="407"/>
      <c r="O24" s="407"/>
      <c r="P24" s="408"/>
      <c r="Q24" s="406">
        <v>5600</v>
      </c>
      <c r="R24" s="407"/>
      <c r="S24" s="407"/>
      <c r="T24" s="407"/>
      <c r="U24" s="407"/>
      <c r="V24" s="408"/>
      <c r="W24" s="472"/>
      <c r="X24" s="463"/>
      <c r="Y24" s="464"/>
      <c r="Z24" s="403" t="s">
        <v>173</v>
      </c>
      <c r="AA24" s="404"/>
      <c r="AB24" s="404"/>
      <c r="AC24" s="404"/>
      <c r="AD24" s="404"/>
      <c r="AE24" s="404"/>
      <c r="AF24" s="404"/>
      <c r="AG24" s="405"/>
      <c r="AH24" s="406">
        <v>548</v>
      </c>
      <c r="AI24" s="407"/>
      <c r="AJ24" s="407"/>
      <c r="AK24" s="407"/>
      <c r="AL24" s="408"/>
      <c r="AM24" s="406">
        <v>1737708</v>
      </c>
      <c r="AN24" s="407"/>
      <c r="AO24" s="407"/>
      <c r="AP24" s="407"/>
      <c r="AQ24" s="407"/>
      <c r="AR24" s="408"/>
      <c r="AS24" s="406">
        <v>3171</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12399781</v>
      </c>
      <c r="BO24" s="431"/>
      <c r="BP24" s="431"/>
      <c r="BQ24" s="431"/>
      <c r="BR24" s="431"/>
      <c r="BS24" s="431"/>
      <c r="BT24" s="431"/>
      <c r="BU24" s="432"/>
      <c r="BV24" s="430">
        <v>11787689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175</v>
      </c>
      <c r="F25" s="404"/>
      <c r="G25" s="404"/>
      <c r="H25" s="404"/>
      <c r="I25" s="404"/>
      <c r="J25" s="404"/>
      <c r="K25" s="405"/>
      <c r="L25" s="406">
        <v>1</v>
      </c>
      <c r="M25" s="407"/>
      <c r="N25" s="407"/>
      <c r="O25" s="407"/>
      <c r="P25" s="408"/>
      <c r="Q25" s="406">
        <v>6400</v>
      </c>
      <c r="R25" s="407"/>
      <c r="S25" s="407"/>
      <c r="T25" s="407"/>
      <c r="U25" s="407"/>
      <c r="V25" s="408"/>
      <c r="W25" s="472"/>
      <c r="X25" s="463"/>
      <c r="Y25" s="464"/>
      <c r="Z25" s="403" t="s">
        <v>176</v>
      </c>
      <c r="AA25" s="404"/>
      <c r="AB25" s="404"/>
      <c r="AC25" s="404"/>
      <c r="AD25" s="404"/>
      <c r="AE25" s="404"/>
      <c r="AF25" s="404"/>
      <c r="AG25" s="405"/>
      <c r="AH25" s="406">
        <v>89</v>
      </c>
      <c r="AI25" s="407"/>
      <c r="AJ25" s="407"/>
      <c r="AK25" s="407"/>
      <c r="AL25" s="408"/>
      <c r="AM25" s="406">
        <v>282041</v>
      </c>
      <c r="AN25" s="407"/>
      <c r="AO25" s="407"/>
      <c r="AP25" s="407"/>
      <c r="AQ25" s="407"/>
      <c r="AR25" s="408"/>
      <c r="AS25" s="406">
        <v>3169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2061500</v>
      </c>
      <c r="BO25" s="426"/>
      <c r="BP25" s="426"/>
      <c r="BQ25" s="426"/>
      <c r="BR25" s="426"/>
      <c r="BS25" s="426"/>
      <c r="BT25" s="426"/>
      <c r="BU25" s="427"/>
      <c r="BV25" s="425">
        <v>1624206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178</v>
      </c>
      <c r="F26" s="404"/>
      <c r="G26" s="404"/>
      <c r="H26" s="404"/>
      <c r="I26" s="404"/>
      <c r="J26" s="404"/>
      <c r="K26" s="405"/>
      <c r="L26" s="406">
        <v>1</v>
      </c>
      <c r="M26" s="407"/>
      <c r="N26" s="407"/>
      <c r="O26" s="407"/>
      <c r="P26" s="408"/>
      <c r="Q26" s="406">
        <v>5780</v>
      </c>
      <c r="R26" s="407"/>
      <c r="S26" s="407"/>
      <c r="T26" s="407"/>
      <c r="U26" s="407"/>
      <c r="V26" s="408"/>
      <c r="W26" s="472"/>
      <c r="X26" s="463"/>
      <c r="Y26" s="464"/>
      <c r="Z26" s="403" t="s">
        <v>179</v>
      </c>
      <c r="AA26" s="485"/>
      <c r="AB26" s="485"/>
      <c r="AC26" s="485"/>
      <c r="AD26" s="485"/>
      <c r="AE26" s="485"/>
      <c r="AF26" s="485"/>
      <c r="AG26" s="486"/>
      <c r="AH26" s="406">
        <v>8</v>
      </c>
      <c r="AI26" s="407"/>
      <c r="AJ26" s="407"/>
      <c r="AK26" s="407"/>
      <c r="AL26" s="408"/>
      <c r="AM26" s="406">
        <v>20384</v>
      </c>
      <c r="AN26" s="407"/>
      <c r="AO26" s="407"/>
      <c r="AP26" s="407"/>
      <c r="AQ26" s="407"/>
      <c r="AR26" s="408"/>
      <c r="AS26" s="406">
        <v>2548</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130</v>
      </c>
      <c r="BO26" s="431"/>
      <c r="BP26" s="431"/>
      <c r="BQ26" s="431"/>
      <c r="BR26" s="431"/>
      <c r="BS26" s="431"/>
      <c r="BT26" s="431"/>
      <c r="BU26" s="432"/>
      <c r="BV26" s="430" t="s">
        <v>181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182</v>
      </c>
      <c r="F27" s="404"/>
      <c r="G27" s="404"/>
      <c r="H27" s="404"/>
      <c r="I27" s="404"/>
      <c r="J27" s="404"/>
      <c r="K27" s="405"/>
      <c r="L27" s="406">
        <v>1</v>
      </c>
      <c r="M27" s="407"/>
      <c r="N27" s="407"/>
      <c r="O27" s="407"/>
      <c r="P27" s="408"/>
      <c r="Q27" s="406">
        <v>4000</v>
      </c>
      <c r="R27" s="407"/>
      <c r="S27" s="407"/>
      <c r="T27" s="407"/>
      <c r="U27" s="407"/>
      <c r="V27" s="408"/>
      <c r="W27" s="472"/>
      <c r="X27" s="463"/>
      <c r="Y27" s="464"/>
      <c r="Z27" s="403" t="s">
        <v>183</v>
      </c>
      <c r="AA27" s="404"/>
      <c r="AB27" s="404"/>
      <c r="AC27" s="404"/>
      <c r="AD27" s="404"/>
      <c r="AE27" s="404"/>
      <c r="AF27" s="404"/>
      <c r="AG27" s="405"/>
      <c r="AH27" s="406">
        <v>3</v>
      </c>
      <c r="AI27" s="407"/>
      <c r="AJ27" s="407"/>
      <c r="AK27" s="407"/>
      <c r="AL27" s="408"/>
      <c r="AM27" s="406">
        <v>12714</v>
      </c>
      <c r="AN27" s="407"/>
      <c r="AO27" s="407"/>
      <c r="AP27" s="407"/>
      <c r="AQ27" s="407"/>
      <c r="AR27" s="408"/>
      <c r="AS27" s="406">
        <v>4238</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1073108</v>
      </c>
      <c r="BO27" s="434"/>
      <c r="BP27" s="434"/>
      <c r="BQ27" s="434"/>
      <c r="BR27" s="434"/>
      <c r="BS27" s="434"/>
      <c r="BT27" s="434"/>
      <c r="BU27" s="435"/>
      <c r="BV27" s="433">
        <v>1073039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185</v>
      </c>
      <c r="F28" s="404"/>
      <c r="G28" s="404"/>
      <c r="H28" s="404"/>
      <c r="I28" s="404"/>
      <c r="J28" s="404"/>
      <c r="K28" s="405"/>
      <c r="L28" s="406">
        <v>1</v>
      </c>
      <c r="M28" s="407"/>
      <c r="N28" s="407"/>
      <c r="O28" s="407"/>
      <c r="P28" s="408"/>
      <c r="Q28" s="406">
        <v>3600</v>
      </c>
      <c r="R28" s="407"/>
      <c r="S28" s="407"/>
      <c r="T28" s="407"/>
      <c r="U28" s="407"/>
      <c r="V28" s="408"/>
      <c r="W28" s="472"/>
      <c r="X28" s="463"/>
      <c r="Y28" s="464"/>
      <c r="Z28" s="403" t="s">
        <v>186</v>
      </c>
      <c r="AA28" s="404"/>
      <c r="AB28" s="404"/>
      <c r="AC28" s="404"/>
      <c r="AD28" s="404"/>
      <c r="AE28" s="404"/>
      <c r="AF28" s="404"/>
      <c r="AG28" s="405"/>
      <c r="AH28" s="406" t="s">
        <v>181</v>
      </c>
      <c r="AI28" s="407"/>
      <c r="AJ28" s="407"/>
      <c r="AK28" s="407"/>
      <c r="AL28" s="408"/>
      <c r="AM28" s="406" t="s">
        <v>181</v>
      </c>
      <c r="AN28" s="407"/>
      <c r="AO28" s="407"/>
      <c r="AP28" s="407"/>
      <c r="AQ28" s="407"/>
      <c r="AR28" s="408"/>
      <c r="AS28" s="406" t="s">
        <v>181</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4059018</v>
      </c>
      <c r="BO28" s="426"/>
      <c r="BP28" s="426"/>
      <c r="BQ28" s="426"/>
      <c r="BR28" s="426"/>
      <c r="BS28" s="426"/>
      <c r="BT28" s="426"/>
      <c r="BU28" s="427"/>
      <c r="BV28" s="425">
        <v>3847660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188</v>
      </c>
      <c r="F29" s="404"/>
      <c r="G29" s="404"/>
      <c r="H29" s="404"/>
      <c r="I29" s="404"/>
      <c r="J29" s="404"/>
      <c r="K29" s="405"/>
      <c r="L29" s="406">
        <v>20</v>
      </c>
      <c r="M29" s="407"/>
      <c r="N29" s="407"/>
      <c r="O29" s="407"/>
      <c r="P29" s="408"/>
      <c r="Q29" s="406">
        <v>3500</v>
      </c>
      <c r="R29" s="407"/>
      <c r="S29" s="407"/>
      <c r="T29" s="407"/>
      <c r="U29" s="407"/>
      <c r="V29" s="408"/>
      <c r="W29" s="473"/>
      <c r="X29" s="474"/>
      <c r="Y29" s="475"/>
      <c r="Z29" s="403" t="s">
        <v>189</v>
      </c>
      <c r="AA29" s="404"/>
      <c r="AB29" s="404"/>
      <c r="AC29" s="404"/>
      <c r="AD29" s="404"/>
      <c r="AE29" s="404"/>
      <c r="AF29" s="404"/>
      <c r="AG29" s="405"/>
      <c r="AH29" s="406">
        <v>551</v>
      </c>
      <c r="AI29" s="407"/>
      <c r="AJ29" s="407"/>
      <c r="AK29" s="407"/>
      <c r="AL29" s="408"/>
      <c r="AM29" s="406">
        <v>1750422</v>
      </c>
      <c r="AN29" s="407"/>
      <c r="AO29" s="407"/>
      <c r="AP29" s="407"/>
      <c r="AQ29" s="407"/>
      <c r="AR29" s="408"/>
      <c r="AS29" s="406">
        <v>3177</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2770409</v>
      </c>
      <c r="BO29" s="431"/>
      <c r="BP29" s="431"/>
      <c r="BQ29" s="431"/>
      <c r="BR29" s="431"/>
      <c r="BS29" s="431"/>
      <c r="BT29" s="431"/>
      <c r="BU29" s="432"/>
      <c r="BV29" s="430">
        <v>2768680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10370299</v>
      </c>
      <c r="BO30" s="434"/>
      <c r="BP30" s="434"/>
      <c r="BQ30" s="434"/>
      <c r="BR30" s="434"/>
      <c r="BS30" s="434"/>
      <c r="BT30" s="434"/>
      <c r="BU30" s="435"/>
      <c r="BV30" s="433">
        <v>10378221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200</v>
      </c>
      <c r="X33" s="392"/>
      <c r="Y33" s="392"/>
      <c r="Z33" s="392"/>
      <c r="AA33" s="392"/>
      <c r="AB33" s="392"/>
      <c r="AC33" s="392"/>
      <c r="AD33" s="392"/>
      <c r="AE33" s="392"/>
      <c r="AF33" s="392"/>
      <c r="AG33" s="392"/>
      <c r="AH33" s="392"/>
      <c r="AI33" s="392"/>
      <c r="AJ33" s="392"/>
      <c r="AK33" s="392"/>
      <c r="AL33" s="216"/>
      <c r="AM33" s="393" t="s">
        <v>198</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198</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IF('各会計、関係団体の財政状況及び健全化判断比率'!B35="","",'各会計、関係団体の財政状況及び健全化判断比率'!B35)</f>
        <v>芦安農業集落排水事業特別会計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三郡衛生組合（一般会計）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白根ケーブルネットワーク</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自動車運送事業会計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IF('各会計、関係団体の財政状況及び健全化判断比率'!B36="","",'各会計、関係団体の財政状況及び健全化判断比率'!B36)</f>
        <v>温泉給湯事業特別会計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三郡衛生組合（し尿処理事業特別会計）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桃源文化振興協会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IF('各会計、関係団体の財政状況及び健全化判断比率'!B37="","",'各会計、関係団体の財政状況及び健全化判断比率'!B37)</f>
        <v>山梨県北岳山荘管理事業特別会計</v>
      </c>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三郡衛生組合（火葬事業特別会計）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南アルプス市スポーツ協会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居宅介護予防支援事業特別会計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12</v>
      </c>
      <c r="BF37" s="389"/>
      <c r="BG37" s="388" t="str">
        <f>IF('各会計、関係団体の財政状況及び健全化判断比率'!B38="","",'各会計、関係団体の財政状況及び健全化判断比率'!B38)</f>
        <v>芦安簡易水道事業特別会計</v>
      </c>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中巨摩広域事務組合（一般会計）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南アルプスプロデュース</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13</v>
      </c>
      <c r="BF38" s="389"/>
      <c r="BG38" s="388" t="str">
        <f>IF('各会計、関係団体の財政状況及び健全化判断比率'!B39="","",'各会計、関係団体の財政状況及び健全化判断比率'!B39)</f>
        <v>土地取得造成事業特別会計</v>
      </c>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中巨摩広域事務組合（ごみ処理事業特別会計）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中巨摩広域事務組合（地区公園事業特別会計）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中巨摩広域事務組合（老人福祉事業特別会計）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中巨摩広域事務組合（勤労青年センター事業特別会計）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22</v>
      </c>
      <c r="BX42" s="389"/>
      <c r="BY42" s="388" t="str">
        <f>IF('各会計、関係団体の財政状況及び健全化判断比率'!B76="","",'各会計、関係団体の財政状況及び健全化判断比率'!B76)</f>
        <v>中巨摩広域事務組合（し尿処理事業特別会計）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23</v>
      </c>
      <c r="BX43" s="389"/>
      <c r="BY43" s="388" t="str">
        <f>IF('各会計、関係団体の財政状況及び健全化判断比率'!B77="","",'各会計、関係団体の財政状況及び健全化判断比率'!B77)</f>
        <v>山梨県市町村事務組合（一般会計）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zbdy5xyCi7wiYAg9t4DZCMmsKxIIXLPxjriq+k1wX6dzlZkFj+zMVMKhzDGohDdXR7ZklKDLslTmeuNAcnQEWg==" saltValue="2ydTgbZev42ORvFC8W9O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P32" sqref="P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12" t="s">
        <v>578</v>
      </c>
      <c r="D34" s="1212"/>
      <c r="E34" s="1213"/>
      <c r="F34" s="32">
        <v>6.85</v>
      </c>
      <c r="G34" s="33">
        <v>7.99</v>
      </c>
      <c r="H34" s="33">
        <v>8.3000000000000007</v>
      </c>
      <c r="I34" s="33">
        <v>7.47</v>
      </c>
      <c r="J34" s="34">
        <v>10.78</v>
      </c>
      <c r="K34" s="22"/>
      <c r="L34" s="22"/>
      <c r="M34" s="22"/>
      <c r="N34" s="22"/>
      <c r="O34" s="22"/>
      <c r="P34" s="22"/>
    </row>
    <row r="35" spans="1:16" ht="39" customHeight="1">
      <c r="A35" s="22"/>
      <c r="B35" s="35"/>
      <c r="C35" s="1206" t="s">
        <v>579</v>
      </c>
      <c r="D35" s="1207"/>
      <c r="E35" s="1208"/>
      <c r="F35" s="36">
        <v>8.43</v>
      </c>
      <c r="G35" s="37">
        <v>8.61</v>
      </c>
      <c r="H35" s="37">
        <v>8.83</v>
      </c>
      <c r="I35" s="37">
        <v>9.18</v>
      </c>
      <c r="J35" s="38">
        <v>9.44</v>
      </c>
      <c r="K35" s="22"/>
      <c r="L35" s="22"/>
      <c r="M35" s="22"/>
      <c r="N35" s="22"/>
      <c r="O35" s="22"/>
      <c r="P35" s="22"/>
    </row>
    <row r="36" spans="1:16" ht="39" customHeight="1">
      <c r="A36" s="22"/>
      <c r="B36" s="35"/>
      <c r="C36" s="1206" t="s">
        <v>580</v>
      </c>
      <c r="D36" s="1207"/>
      <c r="E36" s="1208"/>
      <c r="F36" s="36">
        <v>1.37</v>
      </c>
      <c r="G36" s="37">
        <v>1.24</v>
      </c>
      <c r="H36" s="37">
        <v>1.49</v>
      </c>
      <c r="I36" s="37">
        <v>1.27</v>
      </c>
      <c r="J36" s="38">
        <v>1.43</v>
      </c>
      <c r="K36" s="22"/>
      <c r="L36" s="22"/>
      <c r="M36" s="22"/>
      <c r="N36" s="22"/>
      <c r="O36" s="22"/>
      <c r="P36" s="22"/>
    </row>
    <row r="37" spans="1:16" ht="39" customHeight="1">
      <c r="A37" s="22"/>
      <c r="B37" s="35"/>
      <c r="C37" s="1206" t="s">
        <v>581</v>
      </c>
      <c r="D37" s="1207"/>
      <c r="E37" s="1208"/>
      <c r="F37" s="36">
        <v>1.31</v>
      </c>
      <c r="G37" s="37">
        <v>2.37</v>
      </c>
      <c r="H37" s="37">
        <v>0.97</v>
      </c>
      <c r="I37" s="37">
        <v>0.91</v>
      </c>
      <c r="J37" s="38">
        <v>1.26</v>
      </c>
      <c r="K37" s="22"/>
      <c r="L37" s="22"/>
      <c r="M37" s="22"/>
      <c r="N37" s="22"/>
      <c r="O37" s="22"/>
      <c r="P37" s="22"/>
    </row>
    <row r="38" spans="1:16" ht="39" customHeight="1">
      <c r="A38" s="22"/>
      <c r="B38" s="35"/>
      <c r="C38" s="1206" t="s">
        <v>582</v>
      </c>
      <c r="D38" s="1207"/>
      <c r="E38" s="1208"/>
      <c r="F38" s="36" t="s">
        <v>531</v>
      </c>
      <c r="G38" s="37" t="s">
        <v>531</v>
      </c>
      <c r="H38" s="37" t="s">
        <v>531</v>
      </c>
      <c r="I38" s="37">
        <v>0.78</v>
      </c>
      <c r="J38" s="38">
        <v>0.89</v>
      </c>
      <c r="K38" s="22"/>
      <c r="L38" s="22"/>
      <c r="M38" s="22"/>
      <c r="N38" s="22"/>
      <c r="O38" s="22"/>
      <c r="P38" s="22"/>
    </row>
    <row r="39" spans="1:16" ht="39" customHeight="1">
      <c r="A39" s="22"/>
      <c r="B39" s="35"/>
      <c r="C39" s="1206" t="s">
        <v>583</v>
      </c>
      <c r="D39" s="1207"/>
      <c r="E39" s="1208"/>
      <c r="F39" s="36">
        <v>0.24</v>
      </c>
      <c r="G39" s="37">
        <v>0.22</v>
      </c>
      <c r="H39" s="37">
        <v>0.19</v>
      </c>
      <c r="I39" s="37">
        <v>0.19</v>
      </c>
      <c r="J39" s="38">
        <v>0.16</v>
      </c>
      <c r="K39" s="22"/>
      <c r="L39" s="22"/>
      <c r="M39" s="22"/>
      <c r="N39" s="22"/>
      <c r="O39" s="22"/>
      <c r="P39" s="22"/>
    </row>
    <row r="40" spans="1:16" ht="39" customHeight="1">
      <c r="A40" s="22"/>
      <c r="B40" s="35"/>
      <c r="C40" s="1206" t="s">
        <v>584</v>
      </c>
      <c r="D40" s="1207"/>
      <c r="E40" s="1208"/>
      <c r="F40" s="36">
        <v>0</v>
      </c>
      <c r="G40" s="37">
        <v>0.01</v>
      </c>
      <c r="H40" s="37">
        <v>0.01</v>
      </c>
      <c r="I40" s="37">
        <v>0</v>
      </c>
      <c r="J40" s="38">
        <v>0</v>
      </c>
      <c r="K40" s="22"/>
      <c r="L40" s="22"/>
      <c r="M40" s="22"/>
      <c r="N40" s="22"/>
      <c r="O40" s="22"/>
      <c r="P40" s="22"/>
    </row>
    <row r="41" spans="1:16" ht="39" customHeight="1">
      <c r="A41" s="22"/>
      <c r="B41" s="35"/>
      <c r="C41" s="1206" t="s">
        <v>585</v>
      </c>
      <c r="D41" s="1207"/>
      <c r="E41" s="1208"/>
      <c r="F41" s="36">
        <v>0</v>
      </c>
      <c r="G41" s="37">
        <v>0</v>
      </c>
      <c r="H41" s="37">
        <v>0</v>
      </c>
      <c r="I41" s="37">
        <v>0</v>
      </c>
      <c r="J41" s="38">
        <v>0</v>
      </c>
      <c r="K41" s="22"/>
      <c r="L41" s="22"/>
      <c r="M41" s="22"/>
      <c r="N41" s="22"/>
      <c r="O41" s="22"/>
      <c r="P41" s="22"/>
    </row>
    <row r="42" spans="1:16" ht="39" customHeight="1">
      <c r="A42" s="22"/>
      <c r="B42" s="39"/>
      <c r="C42" s="1206" t="s">
        <v>586</v>
      </c>
      <c r="D42" s="1207"/>
      <c r="E42" s="1208"/>
      <c r="F42" s="36" t="s">
        <v>531</v>
      </c>
      <c r="G42" s="37" t="s">
        <v>531</v>
      </c>
      <c r="H42" s="37" t="s">
        <v>531</v>
      </c>
      <c r="I42" s="37" t="s">
        <v>531</v>
      </c>
      <c r="J42" s="38" t="s">
        <v>531</v>
      </c>
      <c r="K42" s="22"/>
      <c r="L42" s="22"/>
      <c r="M42" s="22"/>
      <c r="N42" s="22"/>
      <c r="O42" s="22"/>
      <c r="P42" s="22"/>
    </row>
    <row r="43" spans="1:16" ht="39" customHeight="1" thickBot="1">
      <c r="A43" s="22"/>
      <c r="B43" s="40"/>
      <c r="C43" s="1209" t="s">
        <v>587</v>
      </c>
      <c r="D43" s="1210"/>
      <c r="E43" s="1211"/>
      <c r="F43" s="41">
        <v>0.19</v>
      </c>
      <c r="G43" s="42">
        <v>0.1</v>
      </c>
      <c r="H43" s="42">
        <v>0.19</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iNWI06hLaN9QMBnHFAf3M6wjgwD6aP5x2+Q/qVEG7EcK+ezHj6hmqsnDlBAd4hTOIckXwZfT+oWpELIXvitFA==" saltValue="08RmY/yuXkpCxpW/GB57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R45" sqref="R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32" t="s">
        <v>11</v>
      </c>
      <c r="C45" s="1233"/>
      <c r="D45" s="58"/>
      <c r="E45" s="1238" t="s">
        <v>12</v>
      </c>
      <c r="F45" s="1238"/>
      <c r="G45" s="1238"/>
      <c r="H45" s="1238"/>
      <c r="I45" s="1238"/>
      <c r="J45" s="1239"/>
      <c r="K45" s="59">
        <v>3186</v>
      </c>
      <c r="L45" s="60">
        <v>3465</v>
      </c>
      <c r="M45" s="60">
        <v>3641</v>
      </c>
      <c r="N45" s="60">
        <v>3832</v>
      </c>
      <c r="O45" s="61">
        <v>3664</v>
      </c>
      <c r="P45" s="48"/>
      <c r="Q45" s="48"/>
      <c r="R45" s="48"/>
      <c r="S45" s="48"/>
      <c r="T45" s="48"/>
      <c r="U45" s="48"/>
    </row>
    <row r="46" spans="1:21" ht="30.75" customHeight="1">
      <c r="A46" s="48"/>
      <c r="B46" s="1234"/>
      <c r="C46" s="1235"/>
      <c r="D46" s="62"/>
      <c r="E46" s="1216" t="s">
        <v>13</v>
      </c>
      <c r="F46" s="1216"/>
      <c r="G46" s="1216"/>
      <c r="H46" s="1216"/>
      <c r="I46" s="1216"/>
      <c r="J46" s="1217"/>
      <c r="K46" s="63" t="s">
        <v>531</v>
      </c>
      <c r="L46" s="64" t="s">
        <v>531</v>
      </c>
      <c r="M46" s="64" t="s">
        <v>531</v>
      </c>
      <c r="N46" s="64" t="s">
        <v>531</v>
      </c>
      <c r="O46" s="65" t="s">
        <v>531</v>
      </c>
      <c r="P46" s="48"/>
      <c r="Q46" s="48"/>
      <c r="R46" s="48"/>
      <c r="S46" s="48"/>
      <c r="T46" s="48"/>
      <c r="U46" s="48"/>
    </row>
    <row r="47" spans="1:21" ht="30.75" customHeight="1">
      <c r="A47" s="48"/>
      <c r="B47" s="1234"/>
      <c r="C47" s="1235"/>
      <c r="D47" s="62"/>
      <c r="E47" s="1216" t="s">
        <v>14</v>
      </c>
      <c r="F47" s="1216"/>
      <c r="G47" s="1216"/>
      <c r="H47" s="1216"/>
      <c r="I47" s="1216"/>
      <c r="J47" s="1217"/>
      <c r="K47" s="63" t="s">
        <v>531</v>
      </c>
      <c r="L47" s="64" t="s">
        <v>531</v>
      </c>
      <c r="M47" s="64" t="s">
        <v>531</v>
      </c>
      <c r="N47" s="64" t="s">
        <v>531</v>
      </c>
      <c r="O47" s="65" t="s">
        <v>531</v>
      </c>
      <c r="P47" s="48"/>
      <c r="Q47" s="48"/>
      <c r="R47" s="48"/>
      <c r="S47" s="48"/>
      <c r="T47" s="48"/>
      <c r="U47" s="48"/>
    </row>
    <row r="48" spans="1:21" ht="30.75" customHeight="1">
      <c r="A48" s="48"/>
      <c r="B48" s="1234"/>
      <c r="C48" s="1235"/>
      <c r="D48" s="62"/>
      <c r="E48" s="1216" t="s">
        <v>15</v>
      </c>
      <c r="F48" s="1216"/>
      <c r="G48" s="1216"/>
      <c r="H48" s="1216"/>
      <c r="I48" s="1216"/>
      <c r="J48" s="1217"/>
      <c r="K48" s="63">
        <v>969</v>
      </c>
      <c r="L48" s="64">
        <v>977</v>
      </c>
      <c r="M48" s="64">
        <v>997</v>
      </c>
      <c r="N48" s="64">
        <v>1046</v>
      </c>
      <c r="O48" s="65">
        <v>1060</v>
      </c>
      <c r="P48" s="48"/>
      <c r="Q48" s="48"/>
      <c r="R48" s="48"/>
      <c r="S48" s="48"/>
      <c r="T48" s="48"/>
      <c r="U48" s="48"/>
    </row>
    <row r="49" spans="1:21" ht="30.75" customHeight="1">
      <c r="A49" s="48"/>
      <c r="B49" s="1234"/>
      <c r="C49" s="1235"/>
      <c r="D49" s="62"/>
      <c r="E49" s="1216" t="s">
        <v>16</v>
      </c>
      <c r="F49" s="1216"/>
      <c r="G49" s="1216"/>
      <c r="H49" s="1216"/>
      <c r="I49" s="1216"/>
      <c r="J49" s="1217"/>
      <c r="K49" s="63">
        <v>47</v>
      </c>
      <c r="L49" s="64">
        <v>57</v>
      </c>
      <c r="M49" s="64">
        <v>83</v>
      </c>
      <c r="N49" s="64">
        <v>102</v>
      </c>
      <c r="O49" s="65">
        <v>101</v>
      </c>
      <c r="P49" s="48"/>
      <c r="Q49" s="48"/>
      <c r="R49" s="48"/>
      <c r="S49" s="48"/>
      <c r="T49" s="48"/>
      <c r="U49" s="48"/>
    </row>
    <row r="50" spans="1:21" ht="30.75" customHeight="1">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4" t="s">
        <v>19</v>
      </c>
      <c r="C52" s="1215"/>
      <c r="D52" s="66"/>
      <c r="E52" s="1216" t="s">
        <v>20</v>
      </c>
      <c r="F52" s="1216"/>
      <c r="G52" s="1216"/>
      <c r="H52" s="1216"/>
      <c r="I52" s="1216"/>
      <c r="J52" s="1217"/>
      <c r="K52" s="63">
        <v>3555</v>
      </c>
      <c r="L52" s="64">
        <v>3799</v>
      </c>
      <c r="M52" s="64">
        <v>4075</v>
      </c>
      <c r="N52" s="64">
        <v>4352</v>
      </c>
      <c r="O52" s="65">
        <v>4364</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648</v>
      </c>
      <c r="L53" s="69">
        <v>701</v>
      </c>
      <c r="M53" s="69">
        <v>647</v>
      </c>
      <c r="N53" s="69">
        <v>629</v>
      </c>
      <c r="O53" s="70">
        <v>462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22" t="s">
        <v>25</v>
      </c>
      <c r="C57" s="1223"/>
      <c r="D57" s="1226" t="s">
        <v>26</v>
      </c>
      <c r="E57" s="1227"/>
      <c r="F57" s="1227"/>
      <c r="G57" s="1227"/>
      <c r="H57" s="1227"/>
      <c r="I57" s="1227"/>
      <c r="J57" s="1228"/>
      <c r="K57" s="83" t="s">
        <v>531</v>
      </c>
      <c r="L57" s="84" t="s">
        <v>531</v>
      </c>
      <c r="M57" s="84" t="s">
        <v>531</v>
      </c>
      <c r="N57" s="84" t="s">
        <v>531</v>
      </c>
      <c r="O57" s="85" t="s">
        <v>531</v>
      </c>
    </row>
    <row r="58" spans="1:21" ht="31.5" customHeight="1" thickBot="1">
      <c r="B58" s="1224"/>
      <c r="C58" s="1225"/>
      <c r="D58" s="1229" t="s">
        <v>27</v>
      </c>
      <c r="E58" s="1230"/>
      <c r="F58" s="1230"/>
      <c r="G58" s="1230"/>
      <c r="H58" s="1230"/>
      <c r="I58" s="1230"/>
      <c r="J58" s="1231"/>
      <c r="K58" s="86" t="s">
        <v>531</v>
      </c>
      <c r="L58" s="87" t="s">
        <v>531</v>
      </c>
      <c r="M58" s="87" t="s">
        <v>531</v>
      </c>
      <c r="N58" s="87" t="s">
        <v>531</v>
      </c>
      <c r="O58" s="88" t="s">
        <v>531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f3AbvJfVt3B1EHHnckgvtTaspm7DRi2pk4O8IKvKnI255Ora49+DI8kgTsfOZNZJtC98MwD9iihi4g8OGzUHw==" saltValue="Q0NzcdK00GTfaL+69/DP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252" t="s">
        <v>30</v>
      </c>
      <c r="C41" s="1253"/>
      <c r="D41" s="102"/>
      <c r="E41" s="1254" t="s">
        <v>31</v>
      </c>
      <c r="F41" s="1254"/>
      <c r="G41" s="1254"/>
      <c r="H41" s="1255"/>
      <c r="I41" s="103">
        <v>27606</v>
      </c>
      <c r="J41" s="104">
        <v>29691</v>
      </c>
      <c r="K41" s="104">
        <v>31898</v>
      </c>
      <c r="L41" s="104">
        <v>30414</v>
      </c>
      <c r="M41" s="105">
        <v>29220</v>
      </c>
    </row>
    <row r="42" spans="2:13" ht="27.75" customHeight="1">
      <c r="B42" s="1242"/>
      <c r="C42" s="1243"/>
      <c r="D42" s="106"/>
      <c r="E42" s="1246" t="s">
        <v>32</v>
      </c>
      <c r="F42" s="1246"/>
      <c r="G42" s="1246"/>
      <c r="H42" s="1247"/>
      <c r="I42" s="107" t="s">
        <v>531</v>
      </c>
      <c r="J42" s="108" t="s">
        <v>531</v>
      </c>
      <c r="K42" s="108" t="s">
        <v>531</v>
      </c>
      <c r="L42" s="108" t="s">
        <v>531</v>
      </c>
      <c r="M42" s="109" t="s">
        <v>531</v>
      </c>
    </row>
    <row r="43" spans="2:13" ht="27.75" customHeight="1">
      <c r="B43" s="1242"/>
      <c r="C43" s="1243"/>
      <c r="D43" s="106"/>
      <c r="E43" s="1246" t="s">
        <v>33</v>
      </c>
      <c r="F43" s="1246"/>
      <c r="G43" s="1246"/>
      <c r="H43" s="1247"/>
      <c r="I43" s="107">
        <v>12858</v>
      </c>
      <c r="J43" s="108">
        <v>12790</v>
      </c>
      <c r="K43" s="108">
        <v>12643</v>
      </c>
      <c r="L43" s="108">
        <v>12709</v>
      </c>
      <c r="M43" s="109">
        <v>12701</v>
      </c>
    </row>
    <row r="44" spans="2:13" ht="27.75" customHeight="1">
      <c r="B44" s="1242"/>
      <c r="C44" s="1243"/>
      <c r="D44" s="106"/>
      <c r="E44" s="1246" t="s">
        <v>34</v>
      </c>
      <c r="F44" s="1246"/>
      <c r="G44" s="1246"/>
      <c r="H44" s="1247"/>
      <c r="I44" s="107">
        <v>1141</v>
      </c>
      <c r="J44" s="108">
        <v>1169</v>
      </c>
      <c r="K44" s="108">
        <v>1218</v>
      </c>
      <c r="L44" s="108">
        <v>1121</v>
      </c>
      <c r="M44" s="109">
        <v>1023</v>
      </c>
    </row>
    <row r="45" spans="2:13" ht="27.75" customHeight="1">
      <c r="B45" s="1242"/>
      <c r="C45" s="1243"/>
      <c r="D45" s="106"/>
      <c r="E45" s="1246" t="s">
        <v>35</v>
      </c>
      <c r="F45" s="1246"/>
      <c r="G45" s="1246"/>
      <c r="H45" s="1247"/>
      <c r="I45" s="107">
        <v>5121</v>
      </c>
      <c r="J45" s="108">
        <v>4948</v>
      </c>
      <c r="K45" s="108">
        <v>4940</v>
      </c>
      <c r="L45" s="108">
        <v>4839</v>
      </c>
      <c r="M45" s="109">
        <v>4796</v>
      </c>
    </row>
    <row r="46" spans="2:13" ht="27.75" customHeight="1">
      <c r="B46" s="1242"/>
      <c r="C46" s="1243"/>
      <c r="D46" s="110"/>
      <c r="E46" s="1246" t="s">
        <v>36</v>
      </c>
      <c r="F46" s="1246"/>
      <c r="G46" s="1246"/>
      <c r="H46" s="1247"/>
      <c r="I46" s="107" t="s">
        <v>531</v>
      </c>
      <c r="J46" s="108" t="s">
        <v>531</v>
      </c>
      <c r="K46" s="108" t="s">
        <v>531</v>
      </c>
      <c r="L46" s="108" t="s">
        <v>531</v>
      </c>
      <c r="M46" s="109" t="s">
        <v>531</v>
      </c>
    </row>
    <row r="47" spans="2:13" ht="27.75" customHeight="1">
      <c r="B47" s="1242"/>
      <c r="C47" s="1243"/>
      <c r="D47" s="111"/>
      <c r="E47" s="1256" t="s">
        <v>37</v>
      </c>
      <c r="F47" s="1257"/>
      <c r="G47" s="1257"/>
      <c r="H47" s="1258"/>
      <c r="I47" s="107" t="s">
        <v>531</v>
      </c>
      <c r="J47" s="108" t="s">
        <v>531</v>
      </c>
      <c r="K47" s="108" t="s">
        <v>531</v>
      </c>
      <c r="L47" s="108" t="s">
        <v>531</v>
      </c>
      <c r="M47" s="109" t="s">
        <v>531</v>
      </c>
    </row>
    <row r="48" spans="2:13" ht="27.75" customHeight="1">
      <c r="B48" s="1242"/>
      <c r="C48" s="1243"/>
      <c r="D48" s="106"/>
      <c r="E48" s="1246" t="s">
        <v>38</v>
      </c>
      <c r="F48" s="1246"/>
      <c r="G48" s="1246"/>
      <c r="H48" s="1247"/>
      <c r="I48" s="107" t="s">
        <v>531</v>
      </c>
      <c r="J48" s="108" t="s">
        <v>531</v>
      </c>
      <c r="K48" s="108" t="s">
        <v>531</v>
      </c>
      <c r="L48" s="108" t="s">
        <v>531</v>
      </c>
      <c r="M48" s="109" t="s">
        <v>531</v>
      </c>
    </row>
    <row r="49" spans="2:13" ht="27.75" customHeight="1">
      <c r="B49" s="1244"/>
      <c r="C49" s="1245"/>
      <c r="D49" s="106"/>
      <c r="E49" s="1246" t="s">
        <v>39</v>
      </c>
      <c r="F49" s="1246"/>
      <c r="G49" s="1246"/>
      <c r="H49" s="1247"/>
      <c r="I49" s="107" t="s">
        <v>531</v>
      </c>
      <c r="J49" s="108" t="s">
        <v>531</v>
      </c>
      <c r="K49" s="108" t="s">
        <v>531</v>
      </c>
      <c r="L49" s="108" t="s">
        <v>531</v>
      </c>
      <c r="M49" s="109" t="s">
        <v>531</v>
      </c>
    </row>
    <row r="50" spans="2:13" ht="27.75" customHeight="1">
      <c r="B50" s="1240" t="s">
        <v>40</v>
      </c>
      <c r="C50" s="1241"/>
      <c r="D50" s="112"/>
      <c r="E50" s="1246" t="s">
        <v>41</v>
      </c>
      <c r="F50" s="1246"/>
      <c r="G50" s="1246"/>
      <c r="H50" s="1247"/>
      <c r="I50" s="107">
        <v>12828</v>
      </c>
      <c r="J50" s="108">
        <v>13068</v>
      </c>
      <c r="K50" s="108">
        <v>13641</v>
      </c>
      <c r="L50" s="108">
        <v>15511</v>
      </c>
      <c r="M50" s="109">
        <v>16016</v>
      </c>
    </row>
    <row r="51" spans="2:13" ht="27.75" customHeight="1">
      <c r="B51" s="1242"/>
      <c r="C51" s="1243"/>
      <c r="D51" s="106"/>
      <c r="E51" s="1246" t="s">
        <v>42</v>
      </c>
      <c r="F51" s="1246"/>
      <c r="G51" s="1246"/>
      <c r="H51" s="1247"/>
      <c r="I51" s="107">
        <v>13</v>
      </c>
      <c r="J51" s="108">
        <v>10</v>
      </c>
      <c r="K51" s="108">
        <v>8</v>
      </c>
      <c r="L51" s="108">
        <v>5</v>
      </c>
      <c r="M51" s="109">
        <v>3</v>
      </c>
    </row>
    <row r="52" spans="2:13" ht="27.75" customHeight="1">
      <c r="B52" s="1244"/>
      <c r="C52" s="1245"/>
      <c r="D52" s="106"/>
      <c r="E52" s="1246" t="s">
        <v>43</v>
      </c>
      <c r="F52" s="1246"/>
      <c r="G52" s="1246"/>
      <c r="H52" s="1247"/>
      <c r="I52" s="107">
        <v>35591</v>
      </c>
      <c r="J52" s="108">
        <v>37097</v>
      </c>
      <c r="K52" s="108">
        <v>38565</v>
      </c>
      <c r="L52" s="108">
        <v>36794</v>
      </c>
      <c r="M52" s="109">
        <v>34755</v>
      </c>
    </row>
    <row r="53" spans="2:13" ht="27.75" customHeight="1" thickBot="1">
      <c r="B53" s="1248" t="s">
        <v>44</v>
      </c>
      <c r="C53" s="1249"/>
      <c r="D53" s="113"/>
      <c r="E53" s="1250" t="s">
        <v>45</v>
      </c>
      <c r="F53" s="1250"/>
      <c r="G53" s="1250"/>
      <c r="H53" s="1251"/>
      <c r="I53" s="114">
        <v>-1706</v>
      </c>
      <c r="J53" s="115">
        <v>-1577</v>
      </c>
      <c r="K53" s="115">
        <v>-1516</v>
      </c>
      <c r="L53" s="115">
        <v>-3228</v>
      </c>
      <c r="M53" s="116">
        <v>-3033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MK4W+VhfuBwIPe5dDBuK4WPlbg5Ug8WhJ+SwpaBq2FzYVb2odV5SYpq9DQn7w0Yv0p9coq1kPABgqplGkKGlw==" saltValue="0kvJj9kTGwFRf0+3y9GG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7" sqref="C57:E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575</v>
      </c>
      <c r="G54" s="125" t="s">
        <v>576</v>
      </c>
      <c r="H54" s="126" t="s">
        <v>577</v>
      </c>
    </row>
    <row r="55" spans="2:8" ht="52.5" customHeight="1">
      <c r="B55" s="127"/>
      <c r="C55" s="1267" t="s">
        <v>48</v>
      </c>
      <c r="D55" s="1267"/>
      <c r="E55" s="1268"/>
      <c r="F55" s="128">
        <v>4070</v>
      </c>
      <c r="G55" s="128">
        <v>3848</v>
      </c>
      <c r="H55" s="129">
        <v>4059</v>
      </c>
    </row>
    <row r="56" spans="2:8" ht="52.5" customHeight="1">
      <c r="B56" s="130"/>
      <c r="C56" s="1269" t="s">
        <v>49</v>
      </c>
      <c r="D56" s="1269"/>
      <c r="E56" s="1270"/>
      <c r="F56" s="131">
        <v>2768</v>
      </c>
      <c r="G56" s="131">
        <v>2769</v>
      </c>
      <c r="H56" s="132">
        <v>2770</v>
      </c>
    </row>
    <row r="57" spans="2:8" ht="53.25" customHeight="1">
      <c r="B57" s="130"/>
      <c r="C57" s="1271" t="s">
        <v>50</v>
      </c>
      <c r="D57" s="1271"/>
      <c r="E57" s="1272"/>
      <c r="F57" s="133">
        <v>8642</v>
      </c>
      <c r="G57" s="133">
        <v>10378</v>
      </c>
      <c r="H57" s="134">
        <v>10370</v>
      </c>
    </row>
    <row r="58" spans="2:8" ht="45.75" customHeight="1">
      <c r="B58" s="135"/>
      <c r="C58" s="1259" t="s">
        <v>618</v>
      </c>
      <c r="D58" s="1260"/>
      <c r="E58" s="1261"/>
      <c r="F58" s="136">
        <v>4012</v>
      </c>
      <c r="G58" s="136">
        <v>4723</v>
      </c>
      <c r="H58" s="137">
        <v>4726</v>
      </c>
    </row>
    <row r="59" spans="2:8" ht="45.75" customHeight="1">
      <c r="B59" s="135"/>
      <c r="C59" s="1259" t="s">
        <v>619</v>
      </c>
      <c r="D59" s="1260"/>
      <c r="E59" s="1261"/>
      <c r="F59" s="136">
        <v>3322</v>
      </c>
      <c r="G59" s="136">
        <v>3234</v>
      </c>
      <c r="H59" s="137">
        <v>3179</v>
      </c>
    </row>
    <row r="60" spans="2:8" ht="45.75" customHeight="1">
      <c r="B60" s="135"/>
      <c r="C60" s="1259" t="s">
        <v>620</v>
      </c>
      <c r="D60" s="1260"/>
      <c r="E60" s="1261"/>
      <c r="F60" s="136">
        <v>1038</v>
      </c>
      <c r="G60" s="136">
        <v>1038</v>
      </c>
      <c r="H60" s="137">
        <v>1038</v>
      </c>
    </row>
    <row r="61" spans="2:8" ht="45.75" customHeight="1">
      <c r="B61" s="135"/>
      <c r="C61" s="1259" t="s">
        <v>621</v>
      </c>
      <c r="D61" s="1260"/>
      <c r="E61" s="1261"/>
      <c r="F61" s="136" t="s">
        <v>531</v>
      </c>
      <c r="G61" s="136">
        <v>1000</v>
      </c>
      <c r="H61" s="137">
        <v>1001</v>
      </c>
    </row>
    <row r="62" spans="2:8" ht="45.75" customHeight="1" thickBot="1">
      <c r="B62" s="138"/>
      <c r="C62" s="1262" t="s">
        <v>622</v>
      </c>
      <c r="D62" s="1263"/>
      <c r="E62" s="1264"/>
      <c r="F62" s="139">
        <v>156</v>
      </c>
      <c r="G62" s="139">
        <v>184</v>
      </c>
      <c r="H62" s="140">
        <v>214</v>
      </c>
    </row>
    <row r="63" spans="2:8" ht="52.5" customHeight="1" thickBot="1">
      <c r="B63" s="141"/>
      <c r="C63" s="1265" t="s">
        <v>51</v>
      </c>
      <c r="D63" s="1265"/>
      <c r="E63" s="1266"/>
      <c r="F63" s="142">
        <v>15479</v>
      </c>
      <c r="G63" s="142">
        <v>16995</v>
      </c>
      <c r="H63" s="143">
        <v>17200</v>
      </c>
    </row>
    <row r="64" spans="2:8" ht="15" customHeight="1"/>
  </sheetData>
  <sheetProtection algorithmName="SHA-512" hashValue="zBxdduGvKSc7gN5+FZ5z2WTQbjZI++hLdMBAotKHKMlFQD+tla2Dxs5gn8VcejuinKBsgMKIFinmxpRhlskgdQ==" saltValue="dybSX8pCStSyOXWCx1rU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570</v>
      </c>
      <c r="G2" s="157"/>
      <c r="H2" s="158"/>
    </row>
    <row r="3" spans="1:8">
      <c r="A3" s="154" t="s">
        <v>563</v>
      </c>
      <c r="B3" s="159"/>
      <c r="C3" s="160"/>
      <c r="D3" s="161">
        <v>81863</v>
      </c>
      <c r="E3" s="162"/>
      <c r="F3" s="163">
        <v>67319</v>
      </c>
      <c r="G3" s="164"/>
      <c r="H3" s="165"/>
    </row>
    <row r="4" spans="1:8">
      <c r="A4" s="166"/>
      <c r="B4" s="167"/>
      <c r="C4" s="168"/>
      <c r="D4" s="169">
        <v>62975</v>
      </c>
      <c r="E4" s="170"/>
      <c r="F4" s="171">
        <v>38101</v>
      </c>
      <c r="G4" s="172"/>
      <c r="H4" s="173"/>
    </row>
    <row r="5" spans="1:8">
      <c r="A5" s="154" t="s">
        <v>565</v>
      </c>
      <c r="B5" s="159"/>
      <c r="C5" s="160"/>
      <c r="D5" s="161">
        <v>90231</v>
      </c>
      <c r="E5" s="162"/>
      <c r="F5" s="163">
        <v>70615</v>
      </c>
      <c r="G5" s="164"/>
      <c r="H5" s="165"/>
    </row>
    <row r="6" spans="1:8">
      <c r="A6" s="166"/>
      <c r="B6" s="167"/>
      <c r="C6" s="168"/>
      <c r="D6" s="169">
        <v>69796</v>
      </c>
      <c r="E6" s="170"/>
      <c r="F6" s="171">
        <v>37382</v>
      </c>
      <c r="G6" s="172"/>
      <c r="H6" s="173"/>
    </row>
    <row r="7" spans="1:8">
      <c r="A7" s="154" t="s">
        <v>566</v>
      </c>
      <c r="B7" s="159"/>
      <c r="C7" s="160"/>
      <c r="D7" s="161">
        <v>93834</v>
      </c>
      <c r="E7" s="162"/>
      <c r="F7" s="163">
        <v>69185</v>
      </c>
      <c r="G7" s="164"/>
      <c r="H7" s="165"/>
    </row>
    <row r="8" spans="1:8">
      <c r="A8" s="166"/>
      <c r="B8" s="167"/>
      <c r="C8" s="168"/>
      <c r="D8" s="169">
        <v>83916</v>
      </c>
      <c r="E8" s="170"/>
      <c r="F8" s="171">
        <v>38519</v>
      </c>
      <c r="G8" s="172"/>
      <c r="H8" s="173"/>
    </row>
    <row r="9" spans="1:8">
      <c r="A9" s="154" t="s">
        <v>567</v>
      </c>
      <c r="B9" s="159"/>
      <c r="C9" s="160"/>
      <c r="D9" s="161">
        <v>38695</v>
      </c>
      <c r="E9" s="162"/>
      <c r="F9" s="163">
        <v>70166</v>
      </c>
      <c r="G9" s="164"/>
      <c r="H9" s="165"/>
    </row>
    <row r="10" spans="1:8">
      <c r="A10" s="166"/>
      <c r="B10" s="167"/>
      <c r="C10" s="168"/>
      <c r="D10" s="169">
        <v>28914</v>
      </c>
      <c r="E10" s="170"/>
      <c r="F10" s="171">
        <v>36115</v>
      </c>
      <c r="G10" s="172"/>
      <c r="H10" s="173"/>
    </row>
    <row r="11" spans="1:8">
      <c r="A11" s="154" t="s">
        <v>568</v>
      </c>
      <c r="B11" s="159"/>
      <c r="C11" s="160"/>
      <c r="D11" s="161">
        <v>36528</v>
      </c>
      <c r="E11" s="162"/>
      <c r="F11" s="163">
        <v>70329</v>
      </c>
      <c r="G11" s="164"/>
      <c r="H11" s="165"/>
    </row>
    <row r="12" spans="1:8">
      <c r="A12" s="166"/>
      <c r="B12" s="167"/>
      <c r="C12" s="174"/>
      <c r="D12" s="169">
        <v>22006</v>
      </c>
      <c r="E12" s="170"/>
      <c r="F12" s="171">
        <v>39403</v>
      </c>
      <c r="G12" s="172"/>
      <c r="H12" s="173"/>
    </row>
    <row r="13" spans="1:8">
      <c r="A13" s="154"/>
      <c r="B13" s="159"/>
      <c r="C13" s="175"/>
      <c r="D13" s="176">
        <v>68230</v>
      </c>
      <c r="E13" s="177"/>
      <c r="F13" s="178">
        <v>69523</v>
      </c>
      <c r="G13" s="179"/>
      <c r="H13" s="165"/>
    </row>
    <row r="14" spans="1:8">
      <c r="A14" s="166"/>
      <c r="B14" s="167"/>
      <c r="C14" s="168"/>
      <c r="D14" s="169">
        <v>53521</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6.85</v>
      </c>
      <c r="C19" s="180">
        <f>ROUND(VALUE(SUBSTITUTE(実質収支比率等に係る経年分析!G$48,"▲","-")),2)</f>
        <v>8</v>
      </c>
      <c r="D19" s="180">
        <f>ROUND(VALUE(SUBSTITUTE(実質収支比率等に係る経年分析!H$48,"▲","-")),2)</f>
        <v>8.31</v>
      </c>
      <c r="E19" s="180">
        <f>ROUND(VALUE(SUBSTITUTE(実質収支比率等に係る経年分析!I$48,"▲","-")),2)</f>
        <v>7.48</v>
      </c>
      <c r="F19" s="180">
        <f>ROUND(VALUE(SUBSTITUTE(実質収支比率等に係る経年分析!J$48,"▲","-")),2)</f>
        <v>10.78</v>
      </c>
    </row>
    <row r="20" spans="1:11">
      <c r="A20" s="180" t="s">
        <v>55</v>
      </c>
      <c r="B20" s="180">
        <f>ROUND(VALUE(SUBSTITUTE(実質収支比率等に係る経年分析!F$47,"▲","-")),2)</f>
        <v>21.87</v>
      </c>
      <c r="C20" s="180">
        <f>ROUND(VALUE(SUBSTITUTE(実質収支比率等に係る経年分析!G$47,"▲","-")),2)</f>
        <v>21.69</v>
      </c>
      <c r="D20" s="180">
        <f>ROUND(VALUE(SUBSTITUTE(実質収支比率等に係る経年分析!H$47,"▲","-")),2)</f>
        <v>21.16</v>
      </c>
      <c r="E20" s="180">
        <f>ROUND(VALUE(SUBSTITUTE(実質収支比率等に係る経年分析!I$47,"▲","-")),2)</f>
        <v>19.75</v>
      </c>
      <c r="F20" s="180">
        <f>ROUND(VALUE(SUBSTITUTE(実質収支比率等に係る経年分析!J$47,"▲","-")),2)</f>
        <v>19.97</v>
      </c>
    </row>
    <row r="21" spans="1:11">
      <c r="A21" s="180" t="s">
        <v>56</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5.2</v>
      </c>
      <c r="D21" s="180">
        <f>IF(ISNUMBER(VALUE(SUBSTITUTE(実質収支比率等に係る経年分析!H$49,"▲","-"))),ROUND(VALUE(SUBSTITUTE(実質収支比率等に係る経年分析!H$49,"▲","-")),2),NA())</f>
        <v>5.37</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6.02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居宅介護予防支援事業特別会計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3555</v>
      </c>
      <c r="E42" s="182"/>
      <c r="F42" s="182"/>
      <c r="G42" s="182">
        <f>'実質公債費比率（分子）の構造'!L$52</f>
        <v>3799</v>
      </c>
      <c r="H42" s="182"/>
      <c r="I42" s="182"/>
      <c r="J42" s="182">
        <f>'実質公債費比率（分子）の構造'!M$52</f>
        <v>4075</v>
      </c>
      <c r="K42" s="182"/>
      <c r="L42" s="182"/>
      <c r="M42" s="182">
        <f>'実質公債費比率（分子）の構造'!N$52</f>
        <v>4352</v>
      </c>
      <c r="N42" s="182"/>
      <c r="O42" s="182"/>
      <c r="P42" s="182">
        <f>'実質公債費比率（分子）の構造'!O$52</f>
        <v>4364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47</v>
      </c>
      <c r="C45" s="182"/>
      <c r="D45" s="182"/>
      <c r="E45" s="182">
        <f>'実質公債費比率（分子）の構造'!L$49</f>
        <v>57</v>
      </c>
      <c r="F45" s="182"/>
      <c r="G45" s="182"/>
      <c r="H45" s="182">
        <f>'実質公債費比率（分子）の構造'!M$49</f>
        <v>83</v>
      </c>
      <c r="I45" s="182"/>
      <c r="J45" s="182"/>
      <c r="K45" s="182">
        <f>'実質公債費比率（分子）の構造'!N$49</f>
        <v>102</v>
      </c>
      <c r="L45" s="182"/>
      <c r="M45" s="182"/>
      <c r="N45" s="182">
        <f>'実質公債費比率（分子）の構造'!O$49</f>
        <v>101</v>
      </c>
      <c r="O45" s="182"/>
      <c r="P45" s="182"/>
    </row>
    <row r="46" spans="1:16">
      <c r="A46" s="182" t="s">
        <v>67</v>
      </c>
      <c r="B46" s="182">
        <f>'実質公債費比率（分子）の構造'!K$48</f>
        <v>969</v>
      </c>
      <c r="C46" s="182"/>
      <c r="D46" s="182"/>
      <c r="E46" s="182">
        <f>'実質公債費比率（分子）の構造'!L$48</f>
        <v>977</v>
      </c>
      <c r="F46" s="182"/>
      <c r="G46" s="182"/>
      <c r="H46" s="182">
        <f>'実質公債費比率（分子）の構造'!M$48</f>
        <v>997</v>
      </c>
      <c r="I46" s="182"/>
      <c r="J46" s="182"/>
      <c r="K46" s="182">
        <f>'実質公債費比率（分子）の構造'!N$48</f>
        <v>1046</v>
      </c>
      <c r="L46" s="182"/>
      <c r="M46" s="182"/>
      <c r="N46" s="182">
        <f>'実質公債費比率（分子）の構造'!O$48</f>
        <v>1060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3186</v>
      </c>
      <c r="C49" s="182"/>
      <c r="D49" s="182"/>
      <c r="E49" s="182">
        <f>'実質公債費比率（分子）の構造'!L$45</f>
        <v>3465</v>
      </c>
      <c r="F49" s="182"/>
      <c r="G49" s="182"/>
      <c r="H49" s="182">
        <f>'実質公債費比率（分子）の構造'!M$45</f>
        <v>3641</v>
      </c>
      <c r="I49" s="182"/>
      <c r="J49" s="182"/>
      <c r="K49" s="182">
        <f>'実質公債費比率（分子）の構造'!N$45</f>
        <v>3832</v>
      </c>
      <c r="L49" s="182"/>
      <c r="M49" s="182"/>
      <c r="N49" s="182">
        <f>'実質公債費比率（分子）の構造'!O$45</f>
        <v>3664</v>
      </c>
      <c r="O49" s="182"/>
      <c r="P49" s="182"/>
    </row>
    <row r="50" spans="1:16">
      <c r="A50" s="182" t="s">
        <v>71</v>
      </c>
      <c r="B50" s="182" t="e">
        <f>NA()</f>
        <v>#N/A</v>
      </c>
      <c r="C50" s="182">
        <f>IF(ISNUMBER('実質公債費比率（分子）の構造'!K$53),'実質公債費比率（分子）の構造'!K$53,NA())</f>
        <v>648</v>
      </c>
      <c r="D50" s="182" t="e">
        <f>NA()</f>
        <v>#N/A</v>
      </c>
      <c r="E50" s="182" t="e">
        <f>NA()</f>
        <v>#N/A</v>
      </c>
      <c r="F50" s="182">
        <f>IF(ISNUMBER('実質公債費比率（分子）の構造'!L$53),'実質公債費比率（分子）の構造'!L$53,NA())</f>
        <v>701</v>
      </c>
      <c r="G50" s="182" t="e">
        <f>NA()</f>
        <v>#N/A</v>
      </c>
      <c r="H50" s="182" t="e">
        <f>NA()</f>
        <v>#N/A</v>
      </c>
      <c r="I50" s="182">
        <f>IF(ISNUMBER('実質公債費比率（分子）の構造'!M$53),'実質公債費比率（分子）の構造'!M$53,NA())</f>
        <v>647</v>
      </c>
      <c r="J50" s="182" t="e">
        <f>NA()</f>
        <v>#N/A</v>
      </c>
      <c r="K50" s="182" t="e">
        <f>NA()</f>
        <v>#N/A</v>
      </c>
      <c r="L50" s="182">
        <f>IF(ISNUMBER('実質公債費比率（分子）の構造'!N$53),'実質公債費比率（分子）の構造'!N$53,NA())</f>
        <v>629</v>
      </c>
      <c r="M50" s="182" t="e">
        <f>NA()</f>
        <v>#N/A</v>
      </c>
      <c r="N50" s="182" t="e">
        <f>NA()</f>
        <v>#N/A</v>
      </c>
      <c r="O50" s="182">
        <f>IF(ISNUMBER('実質公債費比率（分子）の構造'!O$53),'実質公債費比率（分子）の構造'!O$53,NA())</f>
        <v>462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35591</v>
      </c>
      <c r="E56" s="181"/>
      <c r="F56" s="181"/>
      <c r="G56" s="181">
        <f>'将来負担比率（分子）の構造'!J$52</f>
        <v>37097</v>
      </c>
      <c r="H56" s="181"/>
      <c r="I56" s="181"/>
      <c r="J56" s="181">
        <f>'将来負担比率（分子）の構造'!K$52</f>
        <v>38565</v>
      </c>
      <c r="K56" s="181"/>
      <c r="L56" s="181"/>
      <c r="M56" s="181">
        <f>'将来負担比率（分子）の構造'!L$52</f>
        <v>36794</v>
      </c>
      <c r="N56" s="181"/>
      <c r="O56" s="181"/>
      <c r="P56" s="181">
        <f>'将来負担比率（分子）の構造'!M$52</f>
        <v>34755</v>
      </c>
    </row>
    <row r="57" spans="1:16">
      <c r="A57" s="181" t="s">
        <v>42</v>
      </c>
      <c r="B57" s="181"/>
      <c r="C57" s="181"/>
      <c r="D57" s="181">
        <f>'将来負担比率（分子）の構造'!I$51</f>
        <v>13</v>
      </c>
      <c r="E57" s="181"/>
      <c r="F57" s="181"/>
      <c r="G57" s="181">
        <f>'将来負担比率（分子）の構造'!J$51</f>
        <v>10</v>
      </c>
      <c r="H57" s="181"/>
      <c r="I57" s="181"/>
      <c r="J57" s="181">
        <f>'将来負担比率（分子）の構造'!K$51</f>
        <v>8</v>
      </c>
      <c r="K57" s="181"/>
      <c r="L57" s="181"/>
      <c r="M57" s="181">
        <f>'将来負担比率（分子）の構造'!L$51</f>
        <v>5</v>
      </c>
      <c r="N57" s="181"/>
      <c r="O57" s="181"/>
      <c r="P57" s="181">
        <f>'将来負担比率（分子）の構造'!M$51</f>
        <v>3</v>
      </c>
    </row>
    <row r="58" spans="1:16">
      <c r="A58" s="181" t="s">
        <v>41</v>
      </c>
      <c r="B58" s="181"/>
      <c r="C58" s="181"/>
      <c r="D58" s="181">
        <f>'将来負担比率（分子）の構造'!I$50</f>
        <v>12828</v>
      </c>
      <c r="E58" s="181"/>
      <c r="F58" s="181"/>
      <c r="G58" s="181">
        <f>'将来負担比率（分子）の構造'!J$50</f>
        <v>13068</v>
      </c>
      <c r="H58" s="181"/>
      <c r="I58" s="181"/>
      <c r="J58" s="181">
        <f>'将来負担比率（分子）の構造'!K$50</f>
        <v>13641</v>
      </c>
      <c r="K58" s="181"/>
      <c r="L58" s="181"/>
      <c r="M58" s="181">
        <f>'将来負担比率（分子）の構造'!L$50</f>
        <v>15511</v>
      </c>
      <c r="N58" s="181"/>
      <c r="O58" s="181"/>
      <c r="P58" s="181">
        <f>'将来負担比率（分子）の構造'!M$50</f>
        <v>16016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5121</v>
      </c>
      <c r="C62" s="181"/>
      <c r="D62" s="181"/>
      <c r="E62" s="181">
        <f>'将来負担比率（分子）の構造'!J$45</f>
        <v>4948</v>
      </c>
      <c r="F62" s="181"/>
      <c r="G62" s="181"/>
      <c r="H62" s="181">
        <f>'将来負担比率（分子）の構造'!K$45</f>
        <v>4940</v>
      </c>
      <c r="I62" s="181"/>
      <c r="J62" s="181"/>
      <c r="K62" s="181">
        <f>'将来負担比率（分子）の構造'!L$45</f>
        <v>4839</v>
      </c>
      <c r="L62" s="181"/>
      <c r="M62" s="181"/>
      <c r="N62" s="181">
        <f>'将来負担比率（分子）の構造'!M$45</f>
        <v>4796</v>
      </c>
      <c r="O62" s="181"/>
      <c r="P62" s="181"/>
    </row>
    <row r="63" spans="1:16">
      <c r="A63" s="181" t="s">
        <v>34</v>
      </c>
      <c r="B63" s="181">
        <f>'将来負担比率（分子）の構造'!I$44</f>
        <v>1141</v>
      </c>
      <c r="C63" s="181"/>
      <c r="D63" s="181"/>
      <c r="E63" s="181">
        <f>'将来負担比率（分子）の構造'!J$44</f>
        <v>1169</v>
      </c>
      <c r="F63" s="181"/>
      <c r="G63" s="181"/>
      <c r="H63" s="181">
        <f>'将来負担比率（分子）の構造'!K$44</f>
        <v>1218</v>
      </c>
      <c r="I63" s="181"/>
      <c r="J63" s="181"/>
      <c r="K63" s="181">
        <f>'将来負担比率（分子）の構造'!L$44</f>
        <v>1121</v>
      </c>
      <c r="L63" s="181"/>
      <c r="M63" s="181"/>
      <c r="N63" s="181">
        <f>'将来負担比率（分子）の構造'!M$44</f>
        <v>1023</v>
      </c>
      <c r="O63" s="181"/>
      <c r="P63" s="181"/>
    </row>
    <row r="64" spans="1:16">
      <c r="A64" s="181" t="s">
        <v>33</v>
      </c>
      <c r="B64" s="181">
        <f>'将来負担比率（分子）の構造'!I$43</f>
        <v>12858</v>
      </c>
      <c r="C64" s="181"/>
      <c r="D64" s="181"/>
      <c r="E64" s="181">
        <f>'将来負担比率（分子）の構造'!J$43</f>
        <v>12790</v>
      </c>
      <c r="F64" s="181"/>
      <c r="G64" s="181"/>
      <c r="H64" s="181">
        <f>'将来負担比率（分子）の構造'!K$43</f>
        <v>12643</v>
      </c>
      <c r="I64" s="181"/>
      <c r="J64" s="181"/>
      <c r="K64" s="181">
        <f>'将来負担比率（分子）の構造'!L$43</f>
        <v>12709</v>
      </c>
      <c r="L64" s="181"/>
      <c r="M64" s="181"/>
      <c r="N64" s="181">
        <f>'将来負担比率（分子）の構造'!M$43</f>
        <v>12701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27606</v>
      </c>
      <c r="C66" s="181"/>
      <c r="D66" s="181"/>
      <c r="E66" s="181">
        <f>'将来負担比率（分子）の構造'!J$41</f>
        <v>29691</v>
      </c>
      <c r="F66" s="181"/>
      <c r="G66" s="181"/>
      <c r="H66" s="181">
        <f>'将来負担比率（分子）の構造'!K$41</f>
        <v>31898</v>
      </c>
      <c r="I66" s="181"/>
      <c r="J66" s="181"/>
      <c r="K66" s="181">
        <f>'将来負担比率（分子）の構造'!L$41</f>
        <v>30414</v>
      </c>
      <c r="L66" s="181"/>
      <c r="M66" s="181"/>
      <c r="N66" s="181">
        <f>'将来負担比率（分子）の構造'!M$41</f>
        <v>29220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4070</v>
      </c>
      <c r="C72" s="185">
        <f>基金残高に係る経年分析!G55</f>
        <v>3848</v>
      </c>
      <c r="D72" s="185">
        <f>基金残高に係る経年分析!H55</f>
        <v>4059</v>
      </c>
    </row>
    <row r="73" spans="1:16">
      <c r="A73" s="184" t="s">
        <v>78</v>
      </c>
      <c r="B73" s="185">
        <f>基金残高に係る経年分析!F56</f>
        <v>2768</v>
      </c>
      <c r="C73" s="185">
        <f>基金残高に係る経年分析!G56</f>
        <v>2769</v>
      </c>
      <c r="D73" s="185">
        <f>基金残高に係る経年分析!H56</f>
        <v>2770</v>
      </c>
    </row>
    <row r="74" spans="1:16">
      <c r="A74" s="184" t="s">
        <v>79</v>
      </c>
      <c r="B74" s="185">
        <f>基金残高に係る経年分析!F57</f>
        <v>8642</v>
      </c>
      <c r="C74" s="185">
        <f>基金残高に係る経年分析!G57</f>
        <v>10378</v>
      </c>
      <c r="D74" s="185">
        <f>基金残高に係る経年分析!H57</f>
        <v>10370</v>
      </c>
    </row>
  </sheetData>
  <sheetProtection algorithmName="SHA-512" hashValue="GxNf9nGYMDBzyP6q1seY2gmz5DEf10v3GwIBPf0+CvjVFpdcApl8CEaW2rPzdlyK/75cg5habxwyVgnEX0u3fg==" saltValue="s6IodK0uizvEIiPO5PU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227</v>
      </c>
      <c r="C5" s="709"/>
      <c r="D5" s="709"/>
      <c r="E5" s="709"/>
      <c r="F5" s="709"/>
      <c r="G5" s="709"/>
      <c r="H5" s="709"/>
      <c r="I5" s="709"/>
      <c r="J5" s="709"/>
      <c r="K5" s="709"/>
      <c r="L5" s="709"/>
      <c r="M5" s="709"/>
      <c r="N5" s="709"/>
      <c r="O5" s="709"/>
      <c r="P5" s="709"/>
      <c r="Q5" s="710"/>
      <c r="R5" s="697">
        <v>8910433</v>
      </c>
      <c r="S5" s="698"/>
      <c r="T5" s="698"/>
      <c r="U5" s="698"/>
      <c r="V5" s="698"/>
      <c r="W5" s="698"/>
      <c r="X5" s="698"/>
      <c r="Y5" s="741"/>
      <c r="Z5" s="759">
        <v>21.5</v>
      </c>
      <c r="AA5" s="759"/>
      <c r="AB5" s="759"/>
      <c r="AC5" s="759"/>
      <c r="AD5" s="760">
        <v>8910433</v>
      </c>
      <c r="AE5" s="760"/>
      <c r="AF5" s="760"/>
      <c r="AG5" s="760"/>
      <c r="AH5" s="760"/>
      <c r="AI5" s="760"/>
      <c r="AJ5" s="760"/>
      <c r="AK5" s="760"/>
      <c r="AL5" s="742">
        <v>45.9</v>
      </c>
      <c r="AM5" s="713"/>
      <c r="AN5" s="713"/>
      <c r="AO5" s="743"/>
      <c r="AP5" s="708" t="s">
        <v>228</v>
      </c>
      <c r="AQ5" s="709"/>
      <c r="AR5" s="709"/>
      <c r="AS5" s="709"/>
      <c r="AT5" s="709"/>
      <c r="AU5" s="709"/>
      <c r="AV5" s="709"/>
      <c r="AW5" s="709"/>
      <c r="AX5" s="709"/>
      <c r="AY5" s="709"/>
      <c r="AZ5" s="709"/>
      <c r="BA5" s="709"/>
      <c r="BB5" s="709"/>
      <c r="BC5" s="709"/>
      <c r="BD5" s="709"/>
      <c r="BE5" s="709"/>
      <c r="BF5" s="710"/>
      <c r="BG5" s="642">
        <v>8906194</v>
      </c>
      <c r="BH5" s="643"/>
      <c r="BI5" s="643"/>
      <c r="BJ5" s="643"/>
      <c r="BK5" s="643"/>
      <c r="BL5" s="643"/>
      <c r="BM5" s="643"/>
      <c r="BN5" s="644"/>
      <c r="BO5" s="675">
        <v>100</v>
      </c>
      <c r="BP5" s="675"/>
      <c r="BQ5" s="675"/>
      <c r="BR5" s="675"/>
      <c r="BS5" s="676">
        <v>27790</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c r="B6" s="639" t="s">
        <v>232</v>
      </c>
      <c r="C6" s="640"/>
      <c r="D6" s="640"/>
      <c r="E6" s="640"/>
      <c r="F6" s="640"/>
      <c r="G6" s="640"/>
      <c r="H6" s="640"/>
      <c r="I6" s="640"/>
      <c r="J6" s="640"/>
      <c r="K6" s="640"/>
      <c r="L6" s="640"/>
      <c r="M6" s="640"/>
      <c r="N6" s="640"/>
      <c r="O6" s="640"/>
      <c r="P6" s="640"/>
      <c r="Q6" s="641"/>
      <c r="R6" s="642">
        <v>266743</v>
      </c>
      <c r="S6" s="643"/>
      <c r="T6" s="643"/>
      <c r="U6" s="643"/>
      <c r="V6" s="643"/>
      <c r="W6" s="643"/>
      <c r="X6" s="643"/>
      <c r="Y6" s="644"/>
      <c r="Z6" s="675">
        <v>0.6</v>
      </c>
      <c r="AA6" s="675"/>
      <c r="AB6" s="675"/>
      <c r="AC6" s="675"/>
      <c r="AD6" s="676">
        <v>266743</v>
      </c>
      <c r="AE6" s="676"/>
      <c r="AF6" s="676"/>
      <c r="AG6" s="676"/>
      <c r="AH6" s="676"/>
      <c r="AI6" s="676"/>
      <c r="AJ6" s="676"/>
      <c r="AK6" s="676"/>
      <c r="AL6" s="645">
        <v>1.4</v>
      </c>
      <c r="AM6" s="646"/>
      <c r="AN6" s="646"/>
      <c r="AO6" s="677"/>
      <c r="AP6" s="639" t="s">
        <v>233</v>
      </c>
      <c r="AQ6" s="640"/>
      <c r="AR6" s="640"/>
      <c r="AS6" s="640"/>
      <c r="AT6" s="640"/>
      <c r="AU6" s="640"/>
      <c r="AV6" s="640"/>
      <c r="AW6" s="640"/>
      <c r="AX6" s="640"/>
      <c r="AY6" s="640"/>
      <c r="AZ6" s="640"/>
      <c r="BA6" s="640"/>
      <c r="BB6" s="640"/>
      <c r="BC6" s="640"/>
      <c r="BD6" s="640"/>
      <c r="BE6" s="640"/>
      <c r="BF6" s="641"/>
      <c r="BG6" s="642">
        <v>8906194</v>
      </c>
      <c r="BH6" s="643"/>
      <c r="BI6" s="643"/>
      <c r="BJ6" s="643"/>
      <c r="BK6" s="643"/>
      <c r="BL6" s="643"/>
      <c r="BM6" s="643"/>
      <c r="BN6" s="644"/>
      <c r="BO6" s="675">
        <v>100</v>
      </c>
      <c r="BP6" s="675"/>
      <c r="BQ6" s="675"/>
      <c r="BR6" s="675"/>
      <c r="BS6" s="676">
        <v>27790</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201042</v>
      </c>
      <c r="CS6" s="643"/>
      <c r="CT6" s="643"/>
      <c r="CU6" s="643"/>
      <c r="CV6" s="643"/>
      <c r="CW6" s="643"/>
      <c r="CX6" s="643"/>
      <c r="CY6" s="644"/>
      <c r="CZ6" s="742">
        <v>0.5</v>
      </c>
      <c r="DA6" s="713"/>
      <c r="DB6" s="713"/>
      <c r="DC6" s="745"/>
      <c r="DD6" s="648" t="s">
        <v>147</v>
      </c>
      <c r="DE6" s="643"/>
      <c r="DF6" s="643"/>
      <c r="DG6" s="643"/>
      <c r="DH6" s="643"/>
      <c r="DI6" s="643"/>
      <c r="DJ6" s="643"/>
      <c r="DK6" s="643"/>
      <c r="DL6" s="643"/>
      <c r="DM6" s="643"/>
      <c r="DN6" s="643"/>
      <c r="DO6" s="643"/>
      <c r="DP6" s="644"/>
      <c r="DQ6" s="648">
        <v>201042</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7779</v>
      </c>
      <c r="S7" s="643"/>
      <c r="T7" s="643"/>
      <c r="U7" s="643"/>
      <c r="V7" s="643"/>
      <c r="W7" s="643"/>
      <c r="X7" s="643"/>
      <c r="Y7" s="644"/>
      <c r="Z7" s="675">
        <v>0</v>
      </c>
      <c r="AA7" s="675"/>
      <c r="AB7" s="675"/>
      <c r="AC7" s="675"/>
      <c r="AD7" s="676">
        <v>7779</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4005104</v>
      </c>
      <c r="BH7" s="643"/>
      <c r="BI7" s="643"/>
      <c r="BJ7" s="643"/>
      <c r="BK7" s="643"/>
      <c r="BL7" s="643"/>
      <c r="BM7" s="643"/>
      <c r="BN7" s="644"/>
      <c r="BO7" s="675">
        <v>44.9</v>
      </c>
      <c r="BP7" s="675"/>
      <c r="BQ7" s="675"/>
      <c r="BR7" s="675"/>
      <c r="BS7" s="676">
        <v>27790</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11077278</v>
      </c>
      <c r="CS7" s="643"/>
      <c r="CT7" s="643"/>
      <c r="CU7" s="643"/>
      <c r="CV7" s="643"/>
      <c r="CW7" s="643"/>
      <c r="CX7" s="643"/>
      <c r="CY7" s="644"/>
      <c r="CZ7" s="675">
        <v>28.4</v>
      </c>
      <c r="DA7" s="675"/>
      <c r="DB7" s="675"/>
      <c r="DC7" s="675"/>
      <c r="DD7" s="648">
        <v>71496</v>
      </c>
      <c r="DE7" s="643"/>
      <c r="DF7" s="643"/>
      <c r="DG7" s="643"/>
      <c r="DH7" s="643"/>
      <c r="DI7" s="643"/>
      <c r="DJ7" s="643"/>
      <c r="DK7" s="643"/>
      <c r="DL7" s="643"/>
      <c r="DM7" s="643"/>
      <c r="DN7" s="643"/>
      <c r="DO7" s="643"/>
      <c r="DP7" s="644"/>
      <c r="DQ7" s="648">
        <v>3553730</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29728</v>
      </c>
      <c r="S8" s="643"/>
      <c r="T8" s="643"/>
      <c r="U8" s="643"/>
      <c r="V8" s="643"/>
      <c r="W8" s="643"/>
      <c r="X8" s="643"/>
      <c r="Y8" s="644"/>
      <c r="Z8" s="675">
        <v>0.1</v>
      </c>
      <c r="AA8" s="675"/>
      <c r="AB8" s="675"/>
      <c r="AC8" s="675"/>
      <c r="AD8" s="676">
        <v>29728</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132863</v>
      </c>
      <c r="BH8" s="643"/>
      <c r="BI8" s="643"/>
      <c r="BJ8" s="643"/>
      <c r="BK8" s="643"/>
      <c r="BL8" s="643"/>
      <c r="BM8" s="643"/>
      <c r="BN8" s="644"/>
      <c r="BO8" s="675">
        <v>1.5</v>
      </c>
      <c r="BP8" s="675"/>
      <c r="BQ8" s="675"/>
      <c r="BR8" s="675"/>
      <c r="BS8" s="648" t="s">
        <v>147</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10716267</v>
      </c>
      <c r="CS8" s="643"/>
      <c r="CT8" s="643"/>
      <c r="CU8" s="643"/>
      <c r="CV8" s="643"/>
      <c r="CW8" s="643"/>
      <c r="CX8" s="643"/>
      <c r="CY8" s="644"/>
      <c r="CZ8" s="675">
        <v>27.5</v>
      </c>
      <c r="DA8" s="675"/>
      <c r="DB8" s="675"/>
      <c r="DC8" s="675"/>
      <c r="DD8" s="648">
        <v>24109</v>
      </c>
      <c r="DE8" s="643"/>
      <c r="DF8" s="643"/>
      <c r="DG8" s="643"/>
      <c r="DH8" s="643"/>
      <c r="DI8" s="643"/>
      <c r="DJ8" s="643"/>
      <c r="DK8" s="643"/>
      <c r="DL8" s="643"/>
      <c r="DM8" s="643"/>
      <c r="DN8" s="643"/>
      <c r="DO8" s="643"/>
      <c r="DP8" s="644"/>
      <c r="DQ8" s="648">
        <v>6006432</v>
      </c>
      <c r="DR8" s="643"/>
      <c r="DS8" s="643"/>
      <c r="DT8" s="643"/>
      <c r="DU8" s="643"/>
      <c r="DV8" s="643"/>
      <c r="DW8" s="643"/>
      <c r="DX8" s="643"/>
      <c r="DY8" s="643"/>
      <c r="DZ8" s="643"/>
      <c r="EA8" s="643"/>
      <c r="EB8" s="643"/>
      <c r="EC8" s="689"/>
    </row>
    <row r="9" spans="2:143" ht="11.25" customHeight="1">
      <c r="B9" s="639" t="s">
        <v>241</v>
      </c>
      <c r="C9" s="640"/>
      <c r="D9" s="640"/>
      <c r="E9" s="640"/>
      <c r="F9" s="640"/>
      <c r="G9" s="640"/>
      <c r="H9" s="640"/>
      <c r="I9" s="640"/>
      <c r="J9" s="640"/>
      <c r="K9" s="640"/>
      <c r="L9" s="640"/>
      <c r="M9" s="640"/>
      <c r="N9" s="640"/>
      <c r="O9" s="640"/>
      <c r="P9" s="640"/>
      <c r="Q9" s="641"/>
      <c r="R9" s="642">
        <v>40545</v>
      </c>
      <c r="S9" s="643"/>
      <c r="T9" s="643"/>
      <c r="U9" s="643"/>
      <c r="V9" s="643"/>
      <c r="W9" s="643"/>
      <c r="X9" s="643"/>
      <c r="Y9" s="644"/>
      <c r="Z9" s="675">
        <v>0.1</v>
      </c>
      <c r="AA9" s="675"/>
      <c r="AB9" s="675"/>
      <c r="AC9" s="675"/>
      <c r="AD9" s="676">
        <v>40545</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3400723</v>
      </c>
      <c r="BH9" s="643"/>
      <c r="BI9" s="643"/>
      <c r="BJ9" s="643"/>
      <c r="BK9" s="643"/>
      <c r="BL9" s="643"/>
      <c r="BM9" s="643"/>
      <c r="BN9" s="644"/>
      <c r="BO9" s="675">
        <v>38.200000000000003</v>
      </c>
      <c r="BP9" s="675"/>
      <c r="BQ9" s="675"/>
      <c r="BR9" s="675"/>
      <c r="BS9" s="648" t="s">
        <v>147</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2346701</v>
      </c>
      <c r="CS9" s="643"/>
      <c r="CT9" s="643"/>
      <c r="CU9" s="643"/>
      <c r="CV9" s="643"/>
      <c r="CW9" s="643"/>
      <c r="CX9" s="643"/>
      <c r="CY9" s="644"/>
      <c r="CZ9" s="675">
        <v>6</v>
      </c>
      <c r="DA9" s="675"/>
      <c r="DB9" s="675"/>
      <c r="DC9" s="675"/>
      <c r="DD9" s="648">
        <v>15724</v>
      </c>
      <c r="DE9" s="643"/>
      <c r="DF9" s="643"/>
      <c r="DG9" s="643"/>
      <c r="DH9" s="643"/>
      <c r="DI9" s="643"/>
      <c r="DJ9" s="643"/>
      <c r="DK9" s="643"/>
      <c r="DL9" s="643"/>
      <c r="DM9" s="643"/>
      <c r="DN9" s="643"/>
      <c r="DO9" s="643"/>
      <c r="DP9" s="644"/>
      <c r="DQ9" s="648">
        <v>2047500</v>
      </c>
      <c r="DR9" s="643"/>
      <c r="DS9" s="643"/>
      <c r="DT9" s="643"/>
      <c r="DU9" s="643"/>
      <c r="DV9" s="643"/>
      <c r="DW9" s="643"/>
      <c r="DX9" s="643"/>
      <c r="DY9" s="643"/>
      <c r="DZ9" s="643"/>
      <c r="EA9" s="643"/>
      <c r="EB9" s="643"/>
      <c r="EC9" s="689"/>
    </row>
    <row r="10" spans="2:143" ht="11.25" customHeight="1">
      <c r="B10" s="639" t="s">
        <v>244</v>
      </c>
      <c r="C10" s="640"/>
      <c r="D10" s="640"/>
      <c r="E10" s="640"/>
      <c r="F10" s="640"/>
      <c r="G10" s="640"/>
      <c r="H10" s="640"/>
      <c r="I10" s="640"/>
      <c r="J10" s="640"/>
      <c r="K10" s="640"/>
      <c r="L10" s="640"/>
      <c r="M10" s="640"/>
      <c r="N10" s="640"/>
      <c r="O10" s="640"/>
      <c r="P10" s="640"/>
      <c r="Q10" s="641"/>
      <c r="R10" s="642" t="s">
        <v>147</v>
      </c>
      <c r="S10" s="643"/>
      <c r="T10" s="643"/>
      <c r="U10" s="643"/>
      <c r="V10" s="643"/>
      <c r="W10" s="643"/>
      <c r="X10" s="643"/>
      <c r="Y10" s="644"/>
      <c r="Z10" s="675" t="s">
        <v>147</v>
      </c>
      <c r="AA10" s="675"/>
      <c r="AB10" s="675"/>
      <c r="AC10" s="675"/>
      <c r="AD10" s="676" t="s">
        <v>147</v>
      </c>
      <c r="AE10" s="676"/>
      <c r="AF10" s="676"/>
      <c r="AG10" s="676"/>
      <c r="AH10" s="676"/>
      <c r="AI10" s="676"/>
      <c r="AJ10" s="676"/>
      <c r="AK10" s="676"/>
      <c r="AL10" s="645" t="s">
        <v>181</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168906</v>
      </c>
      <c r="BH10" s="643"/>
      <c r="BI10" s="643"/>
      <c r="BJ10" s="643"/>
      <c r="BK10" s="643"/>
      <c r="BL10" s="643"/>
      <c r="BM10" s="643"/>
      <c r="BN10" s="644"/>
      <c r="BO10" s="675">
        <v>1.9</v>
      </c>
      <c r="BP10" s="675"/>
      <c r="BQ10" s="675"/>
      <c r="BR10" s="675"/>
      <c r="BS10" s="648" t="s">
        <v>147</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15794</v>
      </c>
      <c r="CS10" s="643"/>
      <c r="CT10" s="643"/>
      <c r="CU10" s="643"/>
      <c r="CV10" s="643"/>
      <c r="CW10" s="643"/>
      <c r="CX10" s="643"/>
      <c r="CY10" s="644"/>
      <c r="CZ10" s="675">
        <v>0</v>
      </c>
      <c r="DA10" s="675"/>
      <c r="DB10" s="675"/>
      <c r="DC10" s="675"/>
      <c r="DD10" s="648" t="s">
        <v>181</v>
      </c>
      <c r="DE10" s="643"/>
      <c r="DF10" s="643"/>
      <c r="DG10" s="643"/>
      <c r="DH10" s="643"/>
      <c r="DI10" s="643"/>
      <c r="DJ10" s="643"/>
      <c r="DK10" s="643"/>
      <c r="DL10" s="643"/>
      <c r="DM10" s="643"/>
      <c r="DN10" s="643"/>
      <c r="DO10" s="643"/>
      <c r="DP10" s="644"/>
      <c r="DQ10" s="648">
        <v>13794</v>
      </c>
      <c r="DR10" s="643"/>
      <c r="DS10" s="643"/>
      <c r="DT10" s="643"/>
      <c r="DU10" s="643"/>
      <c r="DV10" s="643"/>
      <c r="DW10" s="643"/>
      <c r="DX10" s="643"/>
      <c r="DY10" s="643"/>
      <c r="DZ10" s="643"/>
      <c r="EA10" s="643"/>
      <c r="EB10" s="643"/>
      <c r="EC10" s="689"/>
    </row>
    <row r="11" spans="2:143" ht="11.25" customHeight="1">
      <c r="B11" s="639" t="s">
        <v>247</v>
      </c>
      <c r="C11" s="640"/>
      <c r="D11" s="640"/>
      <c r="E11" s="640"/>
      <c r="F11" s="640"/>
      <c r="G11" s="640"/>
      <c r="H11" s="640"/>
      <c r="I11" s="640"/>
      <c r="J11" s="640"/>
      <c r="K11" s="640"/>
      <c r="L11" s="640"/>
      <c r="M11" s="640"/>
      <c r="N11" s="640"/>
      <c r="O11" s="640"/>
      <c r="P11" s="640"/>
      <c r="Q11" s="641"/>
      <c r="R11" s="642">
        <v>1540040</v>
      </c>
      <c r="S11" s="643"/>
      <c r="T11" s="643"/>
      <c r="U11" s="643"/>
      <c r="V11" s="643"/>
      <c r="W11" s="643"/>
      <c r="X11" s="643"/>
      <c r="Y11" s="644"/>
      <c r="Z11" s="645">
        <v>3.7</v>
      </c>
      <c r="AA11" s="646"/>
      <c r="AB11" s="646"/>
      <c r="AC11" s="647"/>
      <c r="AD11" s="648">
        <v>1540040</v>
      </c>
      <c r="AE11" s="643"/>
      <c r="AF11" s="643"/>
      <c r="AG11" s="643"/>
      <c r="AH11" s="643"/>
      <c r="AI11" s="643"/>
      <c r="AJ11" s="643"/>
      <c r="AK11" s="644"/>
      <c r="AL11" s="645">
        <v>7.9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302612</v>
      </c>
      <c r="BH11" s="643"/>
      <c r="BI11" s="643"/>
      <c r="BJ11" s="643"/>
      <c r="BK11" s="643"/>
      <c r="BL11" s="643"/>
      <c r="BM11" s="643"/>
      <c r="BN11" s="644"/>
      <c r="BO11" s="675">
        <v>3.4</v>
      </c>
      <c r="BP11" s="675"/>
      <c r="BQ11" s="675"/>
      <c r="BR11" s="675"/>
      <c r="BS11" s="648">
        <v>27790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790907</v>
      </c>
      <c r="CS11" s="643"/>
      <c r="CT11" s="643"/>
      <c r="CU11" s="643"/>
      <c r="CV11" s="643"/>
      <c r="CW11" s="643"/>
      <c r="CX11" s="643"/>
      <c r="CY11" s="644"/>
      <c r="CZ11" s="675">
        <v>2</v>
      </c>
      <c r="DA11" s="675"/>
      <c r="DB11" s="675"/>
      <c r="DC11" s="675"/>
      <c r="DD11" s="648">
        <v>300608</v>
      </c>
      <c r="DE11" s="643"/>
      <c r="DF11" s="643"/>
      <c r="DG11" s="643"/>
      <c r="DH11" s="643"/>
      <c r="DI11" s="643"/>
      <c r="DJ11" s="643"/>
      <c r="DK11" s="643"/>
      <c r="DL11" s="643"/>
      <c r="DM11" s="643"/>
      <c r="DN11" s="643"/>
      <c r="DO11" s="643"/>
      <c r="DP11" s="644"/>
      <c r="DQ11" s="648">
        <v>424578</v>
      </c>
      <c r="DR11" s="643"/>
      <c r="DS11" s="643"/>
      <c r="DT11" s="643"/>
      <c r="DU11" s="643"/>
      <c r="DV11" s="643"/>
      <c r="DW11" s="643"/>
      <c r="DX11" s="643"/>
      <c r="DY11" s="643"/>
      <c r="DZ11" s="643"/>
      <c r="EA11" s="643"/>
      <c r="EB11" s="643"/>
      <c r="EC11" s="689"/>
    </row>
    <row r="12" spans="2:143" ht="11.25" customHeight="1">
      <c r="B12" s="639" t="s">
        <v>250</v>
      </c>
      <c r="C12" s="640"/>
      <c r="D12" s="640"/>
      <c r="E12" s="640"/>
      <c r="F12" s="640"/>
      <c r="G12" s="640"/>
      <c r="H12" s="640"/>
      <c r="I12" s="640"/>
      <c r="J12" s="640"/>
      <c r="K12" s="640"/>
      <c r="L12" s="640"/>
      <c r="M12" s="640"/>
      <c r="N12" s="640"/>
      <c r="O12" s="640"/>
      <c r="P12" s="640"/>
      <c r="Q12" s="641"/>
      <c r="R12" s="642" t="s">
        <v>147</v>
      </c>
      <c r="S12" s="643"/>
      <c r="T12" s="643"/>
      <c r="U12" s="643"/>
      <c r="V12" s="643"/>
      <c r="W12" s="643"/>
      <c r="X12" s="643"/>
      <c r="Y12" s="644"/>
      <c r="Z12" s="675" t="s">
        <v>147</v>
      </c>
      <c r="AA12" s="675"/>
      <c r="AB12" s="675"/>
      <c r="AC12" s="675"/>
      <c r="AD12" s="676" t="s">
        <v>147</v>
      </c>
      <c r="AE12" s="676"/>
      <c r="AF12" s="676"/>
      <c r="AG12" s="676"/>
      <c r="AH12" s="676"/>
      <c r="AI12" s="676"/>
      <c r="AJ12" s="676"/>
      <c r="AK12" s="676"/>
      <c r="AL12" s="645" t="s">
        <v>147</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4122254</v>
      </c>
      <c r="BH12" s="643"/>
      <c r="BI12" s="643"/>
      <c r="BJ12" s="643"/>
      <c r="BK12" s="643"/>
      <c r="BL12" s="643"/>
      <c r="BM12" s="643"/>
      <c r="BN12" s="644"/>
      <c r="BO12" s="675">
        <v>46.3</v>
      </c>
      <c r="BP12" s="675"/>
      <c r="BQ12" s="675"/>
      <c r="BR12" s="675"/>
      <c r="BS12" s="648" t="s">
        <v>181</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2275089</v>
      </c>
      <c r="CS12" s="643"/>
      <c r="CT12" s="643"/>
      <c r="CU12" s="643"/>
      <c r="CV12" s="643"/>
      <c r="CW12" s="643"/>
      <c r="CX12" s="643"/>
      <c r="CY12" s="644"/>
      <c r="CZ12" s="675">
        <v>5.8</v>
      </c>
      <c r="DA12" s="675"/>
      <c r="DB12" s="675"/>
      <c r="DC12" s="675"/>
      <c r="DD12" s="648">
        <v>209722</v>
      </c>
      <c r="DE12" s="643"/>
      <c r="DF12" s="643"/>
      <c r="DG12" s="643"/>
      <c r="DH12" s="643"/>
      <c r="DI12" s="643"/>
      <c r="DJ12" s="643"/>
      <c r="DK12" s="643"/>
      <c r="DL12" s="643"/>
      <c r="DM12" s="643"/>
      <c r="DN12" s="643"/>
      <c r="DO12" s="643"/>
      <c r="DP12" s="644"/>
      <c r="DQ12" s="648">
        <v>2087868</v>
      </c>
      <c r="DR12" s="643"/>
      <c r="DS12" s="643"/>
      <c r="DT12" s="643"/>
      <c r="DU12" s="643"/>
      <c r="DV12" s="643"/>
      <c r="DW12" s="643"/>
      <c r="DX12" s="643"/>
      <c r="DY12" s="643"/>
      <c r="DZ12" s="643"/>
      <c r="EA12" s="643"/>
      <c r="EB12" s="643"/>
      <c r="EC12" s="689"/>
    </row>
    <row r="13" spans="2:143" ht="11.25" customHeight="1">
      <c r="B13" s="639" t="s">
        <v>253</v>
      </c>
      <c r="C13" s="640"/>
      <c r="D13" s="640"/>
      <c r="E13" s="640"/>
      <c r="F13" s="640"/>
      <c r="G13" s="640"/>
      <c r="H13" s="640"/>
      <c r="I13" s="640"/>
      <c r="J13" s="640"/>
      <c r="K13" s="640"/>
      <c r="L13" s="640"/>
      <c r="M13" s="640"/>
      <c r="N13" s="640"/>
      <c r="O13" s="640"/>
      <c r="P13" s="640"/>
      <c r="Q13" s="641"/>
      <c r="R13" s="642" t="s">
        <v>147</v>
      </c>
      <c r="S13" s="643"/>
      <c r="T13" s="643"/>
      <c r="U13" s="643"/>
      <c r="V13" s="643"/>
      <c r="W13" s="643"/>
      <c r="X13" s="643"/>
      <c r="Y13" s="644"/>
      <c r="Z13" s="675" t="s">
        <v>181</v>
      </c>
      <c r="AA13" s="675"/>
      <c r="AB13" s="675"/>
      <c r="AC13" s="675"/>
      <c r="AD13" s="676" t="s">
        <v>181</v>
      </c>
      <c r="AE13" s="676"/>
      <c r="AF13" s="676"/>
      <c r="AG13" s="676"/>
      <c r="AH13" s="676"/>
      <c r="AI13" s="676"/>
      <c r="AJ13" s="676"/>
      <c r="AK13" s="676"/>
      <c r="AL13" s="645" t="s">
        <v>181</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4093592</v>
      </c>
      <c r="BH13" s="643"/>
      <c r="BI13" s="643"/>
      <c r="BJ13" s="643"/>
      <c r="BK13" s="643"/>
      <c r="BL13" s="643"/>
      <c r="BM13" s="643"/>
      <c r="BN13" s="644"/>
      <c r="BO13" s="675">
        <v>45.9</v>
      </c>
      <c r="BP13" s="675"/>
      <c r="BQ13" s="675"/>
      <c r="BR13" s="675"/>
      <c r="BS13" s="648" t="s">
        <v>181</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2226252</v>
      </c>
      <c r="CS13" s="643"/>
      <c r="CT13" s="643"/>
      <c r="CU13" s="643"/>
      <c r="CV13" s="643"/>
      <c r="CW13" s="643"/>
      <c r="CX13" s="643"/>
      <c r="CY13" s="644"/>
      <c r="CZ13" s="675">
        <v>5.7</v>
      </c>
      <c r="DA13" s="675"/>
      <c r="DB13" s="675"/>
      <c r="DC13" s="675"/>
      <c r="DD13" s="648">
        <v>517602</v>
      </c>
      <c r="DE13" s="643"/>
      <c r="DF13" s="643"/>
      <c r="DG13" s="643"/>
      <c r="DH13" s="643"/>
      <c r="DI13" s="643"/>
      <c r="DJ13" s="643"/>
      <c r="DK13" s="643"/>
      <c r="DL13" s="643"/>
      <c r="DM13" s="643"/>
      <c r="DN13" s="643"/>
      <c r="DO13" s="643"/>
      <c r="DP13" s="644"/>
      <c r="DQ13" s="648">
        <v>1709399</v>
      </c>
      <c r="DR13" s="643"/>
      <c r="DS13" s="643"/>
      <c r="DT13" s="643"/>
      <c r="DU13" s="643"/>
      <c r="DV13" s="643"/>
      <c r="DW13" s="643"/>
      <c r="DX13" s="643"/>
      <c r="DY13" s="643"/>
      <c r="DZ13" s="643"/>
      <c r="EA13" s="643"/>
      <c r="EB13" s="643"/>
      <c r="EC13" s="689"/>
    </row>
    <row r="14" spans="2:143" ht="11.25" customHeight="1">
      <c r="B14" s="639" t="s">
        <v>256</v>
      </c>
      <c r="C14" s="640"/>
      <c r="D14" s="640"/>
      <c r="E14" s="640"/>
      <c r="F14" s="640"/>
      <c r="G14" s="640"/>
      <c r="H14" s="640"/>
      <c r="I14" s="640"/>
      <c r="J14" s="640"/>
      <c r="K14" s="640"/>
      <c r="L14" s="640"/>
      <c r="M14" s="640"/>
      <c r="N14" s="640"/>
      <c r="O14" s="640"/>
      <c r="P14" s="640"/>
      <c r="Q14" s="641"/>
      <c r="R14" s="642" t="s">
        <v>257</v>
      </c>
      <c r="S14" s="643"/>
      <c r="T14" s="643"/>
      <c r="U14" s="643"/>
      <c r="V14" s="643"/>
      <c r="W14" s="643"/>
      <c r="X14" s="643"/>
      <c r="Y14" s="644"/>
      <c r="Z14" s="675" t="s">
        <v>147</v>
      </c>
      <c r="AA14" s="675"/>
      <c r="AB14" s="675"/>
      <c r="AC14" s="675"/>
      <c r="AD14" s="676" t="s">
        <v>147</v>
      </c>
      <c r="AE14" s="676"/>
      <c r="AF14" s="676"/>
      <c r="AG14" s="676"/>
      <c r="AH14" s="676"/>
      <c r="AI14" s="676"/>
      <c r="AJ14" s="676"/>
      <c r="AK14" s="676"/>
      <c r="AL14" s="645" t="s">
        <v>181</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309246</v>
      </c>
      <c r="BH14" s="643"/>
      <c r="BI14" s="643"/>
      <c r="BJ14" s="643"/>
      <c r="BK14" s="643"/>
      <c r="BL14" s="643"/>
      <c r="BM14" s="643"/>
      <c r="BN14" s="644"/>
      <c r="BO14" s="675">
        <v>3.5</v>
      </c>
      <c r="BP14" s="675"/>
      <c r="BQ14" s="675"/>
      <c r="BR14" s="675"/>
      <c r="BS14" s="648" t="s">
        <v>181</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1008489</v>
      </c>
      <c r="CS14" s="643"/>
      <c r="CT14" s="643"/>
      <c r="CU14" s="643"/>
      <c r="CV14" s="643"/>
      <c r="CW14" s="643"/>
      <c r="CX14" s="643"/>
      <c r="CY14" s="644"/>
      <c r="CZ14" s="675">
        <v>2.6</v>
      </c>
      <c r="DA14" s="675"/>
      <c r="DB14" s="675"/>
      <c r="DC14" s="675"/>
      <c r="DD14" s="648">
        <v>84943</v>
      </c>
      <c r="DE14" s="643"/>
      <c r="DF14" s="643"/>
      <c r="DG14" s="643"/>
      <c r="DH14" s="643"/>
      <c r="DI14" s="643"/>
      <c r="DJ14" s="643"/>
      <c r="DK14" s="643"/>
      <c r="DL14" s="643"/>
      <c r="DM14" s="643"/>
      <c r="DN14" s="643"/>
      <c r="DO14" s="643"/>
      <c r="DP14" s="644"/>
      <c r="DQ14" s="648">
        <v>923897</v>
      </c>
      <c r="DR14" s="643"/>
      <c r="DS14" s="643"/>
      <c r="DT14" s="643"/>
      <c r="DU14" s="643"/>
      <c r="DV14" s="643"/>
      <c r="DW14" s="643"/>
      <c r="DX14" s="643"/>
      <c r="DY14" s="643"/>
      <c r="DZ14" s="643"/>
      <c r="EA14" s="643"/>
      <c r="EB14" s="643"/>
      <c r="EC14" s="689"/>
    </row>
    <row r="15" spans="2:143" ht="11.25" customHeight="1">
      <c r="B15" s="639" t="s">
        <v>260</v>
      </c>
      <c r="C15" s="640"/>
      <c r="D15" s="640"/>
      <c r="E15" s="640"/>
      <c r="F15" s="640"/>
      <c r="G15" s="640"/>
      <c r="H15" s="640"/>
      <c r="I15" s="640"/>
      <c r="J15" s="640"/>
      <c r="K15" s="640"/>
      <c r="L15" s="640"/>
      <c r="M15" s="640"/>
      <c r="N15" s="640"/>
      <c r="O15" s="640"/>
      <c r="P15" s="640"/>
      <c r="Q15" s="641"/>
      <c r="R15" s="642" t="s">
        <v>181</v>
      </c>
      <c r="S15" s="643"/>
      <c r="T15" s="643"/>
      <c r="U15" s="643"/>
      <c r="V15" s="643"/>
      <c r="W15" s="643"/>
      <c r="X15" s="643"/>
      <c r="Y15" s="644"/>
      <c r="Z15" s="675" t="s">
        <v>257</v>
      </c>
      <c r="AA15" s="675"/>
      <c r="AB15" s="675"/>
      <c r="AC15" s="675"/>
      <c r="AD15" s="676" t="s">
        <v>147</v>
      </c>
      <c r="AE15" s="676"/>
      <c r="AF15" s="676"/>
      <c r="AG15" s="676"/>
      <c r="AH15" s="676"/>
      <c r="AI15" s="676"/>
      <c r="AJ15" s="676"/>
      <c r="AK15" s="676"/>
      <c r="AL15" s="645" t="s">
        <v>147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469590</v>
      </c>
      <c r="BH15" s="643"/>
      <c r="BI15" s="643"/>
      <c r="BJ15" s="643"/>
      <c r="BK15" s="643"/>
      <c r="BL15" s="643"/>
      <c r="BM15" s="643"/>
      <c r="BN15" s="644"/>
      <c r="BO15" s="675">
        <v>5.3</v>
      </c>
      <c r="BP15" s="675"/>
      <c r="BQ15" s="675"/>
      <c r="BR15" s="675"/>
      <c r="BS15" s="648" t="s">
        <v>147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4419595</v>
      </c>
      <c r="CS15" s="643"/>
      <c r="CT15" s="643"/>
      <c r="CU15" s="643"/>
      <c r="CV15" s="643"/>
      <c r="CW15" s="643"/>
      <c r="CX15" s="643"/>
      <c r="CY15" s="644"/>
      <c r="CZ15" s="675">
        <v>11.3</v>
      </c>
      <c r="DA15" s="675"/>
      <c r="DB15" s="675"/>
      <c r="DC15" s="675"/>
      <c r="DD15" s="648">
        <v>1384611</v>
      </c>
      <c r="DE15" s="643"/>
      <c r="DF15" s="643"/>
      <c r="DG15" s="643"/>
      <c r="DH15" s="643"/>
      <c r="DI15" s="643"/>
      <c r="DJ15" s="643"/>
      <c r="DK15" s="643"/>
      <c r="DL15" s="643"/>
      <c r="DM15" s="643"/>
      <c r="DN15" s="643"/>
      <c r="DO15" s="643"/>
      <c r="DP15" s="644"/>
      <c r="DQ15" s="648">
        <v>2594356</v>
      </c>
      <c r="DR15" s="643"/>
      <c r="DS15" s="643"/>
      <c r="DT15" s="643"/>
      <c r="DU15" s="643"/>
      <c r="DV15" s="643"/>
      <c r="DW15" s="643"/>
      <c r="DX15" s="643"/>
      <c r="DY15" s="643"/>
      <c r="DZ15" s="643"/>
      <c r="EA15" s="643"/>
      <c r="EB15" s="643"/>
      <c r="EC15" s="689"/>
    </row>
    <row r="16" spans="2:143" ht="11.25" customHeight="1">
      <c r="B16" s="639" t="s">
        <v>263</v>
      </c>
      <c r="C16" s="640"/>
      <c r="D16" s="640"/>
      <c r="E16" s="640"/>
      <c r="F16" s="640"/>
      <c r="G16" s="640"/>
      <c r="H16" s="640"/>
      <c r="I16" s="640"/>
      <c r="J16" s="640"/>
      <c r="K16" s="640"/>
      <c r="L16" s="640"/>
      <c r="M16" s="640"/>
      <c r="N16" s="640"/>
      <c r="O16" s="640"/>
      <c r="P16" s="640"/>
      <c r="Q16" s="641"/>
      <c r="R16" s="642">
        <v>27775</v>
      </c>
      <c r="S16" s="643"/>
      <c r="T16" s="643"/>
      <c r="U16" s="643"/>
      <c r="V16" s="643"/>
      <c r="W16" s="643"/>
      <c r="X16" s="643"/>
      <c r="Y16" s="644"/>
      <c r="Z16" s="675">
        <v>0.1</v>
      </c>
      <c r="AA16" s="675"/>
      <c r="AB16" s="675"/>
      <c r="AC16" s="675"/>
      <c r="AD16" s="676">
        <v>27775</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147</v>
      </c>
      <c r="BH16" s="643"/>
      <c r="BI16" s="643"/>
      <c r="BJ16" s="643"/>
      <c r="BK16" s="643"/>
      <c r="BL16" s="643"/>
      <c r="BM16" s="643"/>
      <c r="BN16" s="644"/>
      <c r="BO16" s="675" t="s">
        <v>147</v>
      </c>
      <c r="BP16" s="675"/>
      <c r="BQ16" s="675"/>
      <c r="BR16" s="675"/>
      <c r="BS16" s="648" t="s">
        <v>257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14338</v>
      </c>
      <c r="CS16" s="643"/>
      <c r="CT16" s="643"/>
      <c r="CU16" s="643"/>
      <c r="CV16" s="643"/>
      <c r="CW16" s="643"/>
      <c r="CX16" s="643"/>
      <c r="CY16" s="644"/>
      <c r="CZ16" s="675">
        <v>0</v>
      </c>
      <c r="DA16" s="675"/>
      <c r="DB16" s="675"/>
      <c r="DC16" s="675"/>
      <c r="DD16" s="648" t="s">
        <v>147</v>
      </c>
      <c r="DE16" s="643"/>
      <c r="DF16" s="643"/>
      <c r="DG16" s="643"/>
      <c r="DH16" s="643"/>
      <c r="DI16" s="643"/>
      <c r="DJ16" s="643"/>
      <c r="DK16" s="643"/>
      <c r="DL16" s="643"/>
      <c r="DM16" s="643"/>
      <c r="DN16" s="643"/>
      <c r="DO16" s="643"/>
      <c r="DP16" s="644"/>
      <c r="DQ16" s="648">
        <v>14338</v>
      </c>
      <c r="DR16" s="643"/>
      <c r="DS16" s="643"/>
      <c r="DT16" s="643"/>
      <c r="DU16" s="643"/>
      <c r="DV16" s="643"/>
      <c r="DW16" s="643"/>
      <c r="DX16" s="643"/>
      <c r="DY16" s="643"/>
      <c r="DZ16" s="643"/>
      <c r="EA16" s="643"/>
      <c r="EB16" s="643"/>
      <c r="EC16" s="689"/>
    </row>
    <row r="17" spans="2:133" ht="11.25" customHeight="1">
      <c r="B17" s="639" t="s">
        <v>266</v>
      </c>
      <c r="C17" s="640"/>
      <c r="D17" s="640"/>
      <c r="E17" s="640"/>
      <c r="F17" s="640"/>
      <c r="G17" s="640"/>
      <c r="H17" s="640"/>
      <c r="I17" s="640"/>
      <c r="J17" s="640"/>
      <c r="K17" s="640"/>
      <c r="L17" s="640"/>
      <c r="M17" s="640"/>
      <c r="N17" s="640"/>
      <c r="O17" s="640"/>
      <c r="P17" s="640"/>
      <c r="Q17" s="641"/>
      <c r="R17" s="642">
        <v>35904</v>
      </c>
      <c r="S17" s="643"/>
      <c r="T17" s="643"/>
      <c r="U17" s="643"/>
      <c r="V17" s="643"/>
      <c r="W17" s="643"/>
      <c r="X17" s="643"/>
      <c r="Y17" s="644"/>
      <c r="Z17" s="675">
        <v>0.1</v>
      </c>
      <c r="AA17" s="675"/>
      <c r="AB17" s="675"/>
      <c r="AC17" s="675"/>
      <c r="AD17" s="676">
        <v>35904</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181</v>
      </c>
      <c r="BH17" s="643"/>
      <c r="BI17" s="643"/>
      <c r="BJ17" s="643"/>
      <c r="BK17" s="643"/>
      <c r="BL17" s="643"/>
      <c r="BM17" s="643"/>
      <c r="BN17" s="644"/>
      <c r="BO17" s="675" t="s">
        <v>257</v>
      </c>
      <c r="BP17" s="675"/>
      <c r="BQ17" s="675"/>
      <c r="BR17" s="675"/>
      <c r="BS17" s="648" t="s">
        <v>147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3941179</v>
      </c>
      <c r="CS17" s="643"/>
      <c r="CT17" s="643"/>
      <c r="CU17" s="643"/>
      <c r="CV17" s="643"/>
      <c r="CW17" s="643"/>
      <c r="CX17" s="643"/>
      <c r="CY17" s="644"/>
      <c r="CZ17" s="675">
        <v>10.1</v>
      </c>
      <c r="DA17" s="675"/>
      <c r="DB17" s="675"/>
      <c r="DC17" s="675"/>
      <c r="DD17" s="648" t="s">
        <v>147</v>
      </c>
      <c r="DE17" s="643"/>
      <c r="DF17" s="643"/>
      <c r="DG17" s="643"/>
      <c r="DH17" s="643"/>
      <c r="DI17" s="643"/>
      <c r="DJ17" s="643"/>
      <c r="DK17" s="643"/>
      <c r="DL17" s="643"/>
      <c r="DM17" s="643"/>
      <c r="DN17" s="643"/>
      <c r="DO17" s="643"/>
      <c r="DP17" s="644"/>
      <c r="DQ17" s="648">
        <v>3938528</v>
      </c>
      <c r="DR17" s="643"/>
      <c r="DS17" s="643"/>
      <c r="DT17" s="643"/>
      <c r="DU17" s="643"/>
      <c r="DV17" s="643"/>
      <c r="DW17" s="643"/>
      <c r="DX17" s="643"/>
      <c r="DY17" s="643"/>
      <c r="DZ17" s="643"/>
      <c r="EA17" s="643"/>
      <c r="EB17" s="643"/>
      <c r="EC17" s="689"/>
    </row>
    <row r="18" spans="2:133" ht="11.25" customHeight="1">
      <c r="B18" s="639" t="s">
        <v>269</v>
      </c>
      <c r="C18" s="640"/>
      <c r="D18" s="640"/>
      <c r="E18" s="640"/>
      <c r="F18" s="640"/>
      <c r="G18" s="640"/>
      <c r="H18" s="640"/>
      <c r="I18" s="640"/>
      <c r="J18" s="640"/>
      <c r="K18" s="640"/>
      <c r="L18" s="640"/>
      <c r="M18" s="640"/>
      <c r="N18" s="640"/>
      <c r="O18" s="640"/>
      <c r="P18" s="640"/>
      <c r="Q18" s="641"/>
      <c r="R18" s="642">
        <v>93895</v>
      </c>
      <c r="S18" s="643"/>
      <c r="T18" s="643"/>
      <c r="U18" s="643"/>
      <c r="V18" s="643"/>
      <c r="W18" s="643"/>
      <c r="X18" s="643"/>
      <c r="Y18" s="644"/>
      <c r="Z18" s="675">
        <v>0.2</v>
      </c>
      <c r="AA18" s="675"/>
      <c r="AB18" s="675"/>
      <c r="AC18" s="675"/>
      <c r="AD18" s="676">
        <v>93895</v>
      </c>
      <c r="AE18" s="676"/>
      <c r="AF18" s="676"/>
      <c r="AG18" s="676"/>
      <c r="AH18" s="676"/>
      <c r="AI18" s="676"/>
      <c r="AJ18" s="676"/>
      <c r="AK18" s="676"/>
      <c r="AL18" s="645">
        <v>0.5</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147</v>
      </c>
      <c r="BH18" s="643"/>
      <c r="BI18" s="643"/>
      <c r="BJ18" s="643"/>
      <c r="BK18" s="643"/>
      <c r="BL18" s="643"/>
      <c r="BM18" s="643"/>
      <c r="BN18" s="644"/>
      <c r="BO18" s="675" t="s">
        <v>147</v>
      </c>
      <c r="BP18" s="675"/>
      <c r="BQ18" s="675"/>
      <c r="BR18" s="675"/>
      <c r="BS18" s="648" t="s">
        <v>147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v>75</v>
      </c>
      <c r="CS18" s="643"/>
      <c r="CT18" s="643"/>
      <c r="CU18" s="643"/>
      <c r="CV18" s="643"/>
      <c r="CW18" s="643"/>
      <c r="CX18" s="643"/>
      <c r="CY18" s="644"/>
      <c r="CZ18" s="675">
        <v>0</v>
      </c>
      <c r="DA18" s="675"/>
      <c r="DB18" s="675"/>
      <c r="DC18" s="675"/>
      <c r="DD18" s="648" t="s">
        <v>147</v>
      </c>
      <c r="DE18" s="643"/>
      <c r="DF18" s="643"/>
      <c r="DG18" s="643"/>
      <c r="DH18" s="643"/>
      <c r="DI18" s="643"/>
      <c r="DJ18" s="643"/>
      <c r="DK18" s="643"/>
      <c r="DL18" s="643"/>
      <c r="DM18" s="643"/>
      <c r="DN18" s="643"/>
      <c r="DO18" s="643"/>
      <c r="DP18" s="644"/>
      <c r="DQ18" s="648">
        <v>75</v>
      </c>
      <c r="DR18" s="643"/>
      <c r="DS18" s="643"/>
      <c r="DT18" s="643"/>
      <c r="DU18" s="643"/>
      <c r="DV18" s="643"/>
      <c r="DW18" s="643"/>
      <c r="DX18" s="643"/>
      <c r="DY18" s="643"/>
      <c r="DZ18" s="643"/>
      <c r="EA18" s="643"/>
      <c r="EB18" s="643"/>
      <c r="EC18" s="689"/>
    </row>
    <row r="19" spans="2:133" ht="11.25" customHeight="1">
      <c r="B19" s="639" t="s">
        <v>272</v>
      </c>
      <c r="C19" s="640"/>
      <c r="D19" s="640"/>
      <c r="E19" s="640"/>
      <c r="F19" s="640"/>
      <c r="G19" s="640"/>
      <c r="H19" s="640"/>
      <c r="I19" s="640"/>
      <c r="J19" s="640"/>
      <c r="K19" s="640"/>
      <c r="L19" s="640"/>
      <c r="M19" s="640"/>
      <c r="N19" s="640"/>
      <c r="O19" s="640"/>
      <c r="P19" s="640"/>
      <c r="Q19" s="641"/>
      <c r="R19" s="642">
        <v>75150</v>
      </c>
      <c r="S19" s="643"/>
      <c r="T19" s="643"/>
      <c r="U19" s="643"/>
      <c r="V19" s="643"/>
      <c r="W19" s="643"/>
      <c r="X19" s="643"/>
      <c r="Y19" s="644"/>
      <c r="Z19" s="675">
        <v>0.2</v>
      </c>
      <c r="AA19" s="675"/>
      <c r="AB19" s="675"/>
      <c r="AC19" s="675"/>
      <c r="AD19" s="676">
        <v>75150</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4239</v>
      </c>
      <c r="BH19" s="643"/>
      <c r="BI19" s="643"/>
      <c r="BJ19" s="643"/>
      <c r="BK19" s="643"/>
      <c r="BL19" s="643"/>
      <c r="BM19" s="643"/>
      <c r="BN19" s="644"/>
      <c r="BO19" s="675">
        <v>0</v>
      </c>
      <c r="BP19" s="675"/>
      <c r="BQ19" s="675"/>
      <c r="BR19" s="675"/>
      <c r="BS19" s="648" t="s">
        <v>147</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147</v>
      </c>
      <c r="CS19" s="643"/>
      <c r="CT19" s="643"/>
      <c r="CU19" s="643"/>
      <c r="CV19" s="643"/>
      <c r="CW19" s="643"/>
      <c r="CX19" s="643"/>
      <c r="CY19" s="644"/>
      <c r="CZ19" s="675" t="s">
        <v>257</v>
      </c>
      <c r="DA19" s="675"/>
      <c r="DB19" s="675"/>
      <c r="DC19" s="675"/>
      <c r="DD19" s="648" t="s">
        <v>257</v>
      </c>
      <c r="DE19" s="643"/>
      <c r="DF19" s="643"/>
      <c r="DG19" s="643"/>
      <c r="DH19" s="643"/>
      <c r="DI19" s="643"/>
      <c r="DJ19" s="643"/>
      <c r="DK19" s="643"/>
      <c r="DL19" s="643"/>
      <c r="DM19" s="643"/>
      <c r="DN19" s="643"/>
      <c r="DO19" s="643"/>
      <c r="DP19" s="644"/>
      <c r="DQ19" s="648" t="s">
        <v>147</v>
      </c>
      <c r="DR19" s="643"/>
      <c r="DS19" s="643"/>
      <c r="DT19" s="643"/>
      <c r="DU19" s="643"/>
      <c r="DV19" s="643"/>
      <c r="DW19" s="643"/>
      <c r="DX19" s="643"/>
      <c r="DY19" s="643"/>
      <c r="DZ19" s="643"/>
      <c r="EA19" s="643"/>
      <c r="EB19" s="643"/>
      <c r="EC19" s="689"/>
    </row>
    <row r="20" spans="2:133" ht="11.25" customHeight="1">
      <c r="B20" s="639" t="s">
        <v>275</v>
      </c>
      <c r="C20" s="640"/>
      <c r="D20" s="640"/>
      <c r="E20" s="640"/>
      <c r="F20" s="640"/>
      <c r="G20" s="640"/>
      <c r="H20" s="640"/>
      <c r="I20" s="640"/>
      <c r="J20" s="640"/>
      <c r="K20" s="640"/>
      <c r="L20" s="640"/>
      <c r="M20" s="640"/>
      <c r="N20" s="640"/>
      <c r="O20" s="640"/>
      <c r="P20" s="640"/>
      <c r="Q20" s="641"/>
      <c r="R20" s="642">
        <v>12007</v>
      </c>
      <c r="S20" s="643"/>
      <c r="T20" s="643"/>
      <c r="U20" s="643"/>
      <c r="V20" s="643"/>
      <c r="W20" s="643"/>
      <c r="X20" s="643"/>
      <c r="Y20" s="644"/>
      <c r="Z20" s="675">
        <v>0</v>
      </c>
      <c r="AA20" s="675"/>
      <c r="AB20" s="675"/>
      <c r="AC20" s="675"/>
      <c r="AD20" s="676">
        <v>12007</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4239</v>
      </c>
      <c r="BH20" s="643"/>
      <c r="BI20" s="643"/>
      <c r="BJ20" s="643"/>
      <c r="BK20" s="643"/>
      <c r="BL20" s="643"/>
      <c r="BM20" s="643"/>
      <c r="BN20" s="644"/>
      <c r="BO20" s="675">
        <v>0</v>
      </c>
      <c r="BP20" s="675"/>
      <c r="BQ20" s="675"/>
      <c r="BR20" s="675"/>
      <c r="BS20" s="648" t="s">
        <v>181</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39033006</v>
      </c>
      <c r="CS20" s="643"/>
      <c r="CT20" s="643"/>
      <c r="CU20" s="643"/>
      <c r="CV20" s="643"/>
      <c r="CW20" s="643"/>
      <c r="CX20" s="643"/>
      <c r="CY20" s="644"/>
      <c r="CZ20" s="675">
        <v>100</v>
      </c>
      <c r="DA20" s="675"/>
      <c r="DB20" s="675"/>
      <c r="DC20" s="675"/>
      <c r="DD20" s="648">
        <v>2608815</v>
      </c>
      <c r="DE20" s="643"/>
      <c r="DF20" s="643"/>
      <c r="DG20" s="643"/>
      <c r="DH20" s="643"/>
      <c r="DI20" s="643"/>
      <c r="DJ20" s="643"/>
      <c r="DK20" s="643"/>
      <c r="DL20" s="643"/>
      <c r="DM20" s="643"/>
      <c r="DN20" s="643"/>
      <c r="DO20" s="643"/>
      <c r="DP20" s="644"/>
      <c r="DQ20" s="648">
        <v>23515537</v>
      </c>
      <c r="DR20" s="643"/>
      <c r="DS20" s="643"/>
      <c r="DT20" s="643"/>
      <c r="DU20" s="643"/>
      <c r="DV20" s="643"/>
      <c r="DW20" s="643"/>
      <c r="DX20" s="643"/>
      <c r="DY20" s="643"/>
      <c r="DZ20" s="643"/>
      <c r="EA20" s="643"/>
      <c r="EB20" s="643"/>
      <c r="EC20" s="689"/>
    </row>
    <row r="21" spans="2:133" ht="11.25" customHeight="1">
      <c r="B21" s="639" t="s">
        <v>278</v>
      </c>
      <c r="C21" s="640"/>
      <c r="D21" s="640"/>
      <c r="E21" s="640"/>
      <c r="F21" s="640"/>
      <c r="G21" s="640"/>
      <c r="H21" s="640"/>
      <c r="I21" s="640"/>
      <c r="J21" s="640"/>
      <c r="K21" s="640"/>
      <c r="L21" s="640"/>
      <c r="M21" s="640"/>
      <c r="N21" s="640"/>
      <c r="O21" s="640"/>
      <c r="P21" s="640"/>
      <c r="Q21" s="641"/>
      <c r="R21" s="642">
        <v>6738</v>
      </c>
      <c r="S21" s="643"/>
      <c r="T21" s="643"/>
      <c r="U21" s="643"/>
      <c r="V21" s="643"/>
      <c r="W21" s="643"/>
      <c r="X21" s="643"/>
      <c r="Y21" s="644"/>
      <c r="Z21" s="675">
        <v>0</v>
      </c>
      <c r="AA21" s="675"/>
      <c r="AB21" s="675"/>
      <c r="AC21" s="675"/>
      <c r="AD21" s="676">
        <v>6738</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4239</v>
      </c>
      <c r="BH21" s="643"/>
      <c r="BI21" s="643"/>
      <c r="BJ21" s="643"/>
      <c r="BK21" s="643"/>
      <c r="BL21" s="643"/>
      <c r="BM21" s="643"/>
      <c r="BN21" s="644"/>
      <c r="BO21" s="675">
        <v>0</v>
      </c>
      <c r="BP21" s="675"/>
      <c r="BQ21" s="675"/>
      <c r="BR21" s="675"/>
      <c r="BS21" s="648" t="s">
        <v>181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280</v>
      </c>
      <c r="C22" s="640"/>
      <c r="D22" s="640"/>
      <c r="E22" s="640"/>
      <c r="F22" s="640"/>
      <c r="G22" s="640"/>
      <c r="H22" s="640"/>
      <c r="I22" s="640"/>
      <c r="J22" s="640"/>
      <c r="K22" s="640"/>
      <c r="L22" s="640"/>
      <c r="M22" s="640"/>
      <c r="N22" s="640"/>
      <c r="O22" s="640"/>
      <c r="P22" s="640"/>
      <c r="Q22" s="641"/>
      <c r="R22" s="642">
        <v>9223503</v>
      </c>
      <c r="S22" s="643"/>
      <c r="T22" s="643"/>
      <c r="U22" s="643"/>
      <c r="V22" s="643"/>
      <c r="W22" s="643"/>
      <c r="X22" s="643"/>
      <c r="Y22" s="644"/>
      <c r="Z22" s="675">
        <v>22.3</v>
      </c>
      <c r="AA22" s="675"/>
      <c r="AB22" s="675"/>
      <c r="AC22" s="675"/>
      <c r="AD22" s="676">
        <v>8427003</v>
      </c>
      <c r="AE22" s="676"/>
      <c r="AF22" s="676"/>
      <c r="AG22" s="676"/>
      <c r="AH22" s="676"/>
      <c r="AI22" s="676"/>
      <c r="AJ22" s="676"/>
      <c r="AK22" s="676"/>
      <c r="AL22" s="645">
        <v>43.4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181</v>
      </c>
      <c r="BH22" s="643"/>
      <c r="BI22" s="643"/>
      <c r="BJ22" s="643"/>
      <c r="BK22" s="643"/>
      <c r="BL22" s="643"/>
      <c r="BM22" s="643"/>
      <c r="BN22" s="644"/>
      <c r="BO22" s="675" t="s">
        <v>181</v>
      </c>
      <c r="BP22" s="675"/>
      <c r="BQ22" s="675"/>
      <c r="BR22" s="675"/>
      <c r="BS22" s="648" t="s">
        <v>147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283</v>
      </c>
      <c r="C23" s="640"/>
      <c r="D23" s="640"/>
      <c r="E23" s="640"/>
      <c r="F23" s="640"/>
      <c r="G23" s="640"/>
      <c r="H23" s="640"/>
      <c r="I23" s="640"/>
      <c r="J23" s="640"/>
      <c r="K23" s="640"/>
      <c r="L23" s="640"/>
      <c r="M23" s="640"/>
      <c r="N23" s="640"/>
      <c r="O23" s="640"/>
      <c r="P23" s="640"/>
      <c r="Q23" s="641"/>
      <c r="R23" s="642">
        <v>8427003</v>
      </c>
      <c r="S23" s="643"/>
      <c r="T23" s="643"/>
      <c r="U23" s="643"/>
      <c r="V23" s="643"/>
      <c r="W23" s="643"/>
      <c r="X23" s="643"/>
      <c r="Y23" s="644"/>
      <c r="Z23" s="675">
        <v>20.399999999999999</v>
      </c>
      <c r="AA23" s="675"/>
      <c r="AB23" s="675"/>
      <c r="AC23" s="675"/>
      <c r="AD23" s="676">
        <v>8427003</v>
      </c>
      <c r="AE23" s="676"/>
      <c r="AF23" s="676"/>
      <c r="AG23" s="676"/>
      <c r="AH23" s="676"/>
      <c r="AI23" s="676"/>
      <c r="AJ23" s="676"/>
      <c r="AK23" s="676"/>
      <c r="AL23" s="645">
        <v>43.4</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147</v>
      </c>
      <c r="BH23" s="643"/>
      <c r="BI23" s="643"/>
      <c r="BJ23" s="643"/>
      <c r="BK23" s="643"/>
      <c r="BL23" s="643"/>
      <c r="BM23" s="643"/>
      <c r="BN23" s="644"/>
      <c r="BO23" s="675" t="s">
        <v>181</v>
      </c>
      <c r="BP23" s="675"/>
      <c r="BQ23" s="675"/>
      <c r="BR23" s="675"/>
      <c r="BS23" s="648" t="s">
        <v>181</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c r="B24" s="639" t="s">
        <v>290</v>
      </c>
      <c r="C24" s="640"/>
      <c r="D24" s="640"/>
      <c r="E24" s="640"/>
      <c r="F24" s="640"/>
      <c r="G24" s="640"/>
      <c r="H24" s="640"/>
      <c r="I24" s="640"/>
      <c r="J24" s="640"/>
      <c r="K24" s="640"/>
      <c r="L24" s="640"/>
      <c r="M24" s="640"/>
      <c r="N24" s="640"/>
      <c r="O24" s="640"/>
      <c r="P24" s="640"/>
      <c r="Q24" s="641"/>
      <c r="R24" s="642">
        <v>796500</v>
      </c>
      <c r="S24" s="643"/>
      <c r="T24" s="643"/>
      <c r="U24" s="643"/>
      <c r="V24" s="643"/>
      <c r="W24" s="643"/>
      <c r="X24" s="643"/>
      <c r="Y24" s="644"/>
      <c r="Z24" s="675">
        <v>1.9</v>
      </c>
      <c r="AA24" s="675"/>
      <c r="AB24" s="675"/>
      <c r="AC24" s="675"/>
      <c r="AD24" s="676" t="s">
        <v>147</v>
      </c>
      <c r="AE24" s="676"/>
      <c r="AF24" s="676"/>
      <c r="AG24" s="676"/>
      <c r="AH24" s="676"/>
      <c r="AI24" s="676"/>
      <c r="AJ24" s="676"/>
      <c r="AK24" s="676"/>
      <c r="AL24" s="645" t="s">
        <v>181</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147</v>
      </c>
      <c r="BH24" s="643"/>
      <c r="BI24" s="643"/>
      <c r="BJ24" s="643"/>
      <c r="BK24" s="643"/>
      <c r="BL24" s="643"/>
      <c r="BM24" s="643"/>
      <c r="BN24" s="644"/>
      <c r="BO24" s="675" t="s">
        <v>147</v>
      </c>
      <c r="BP24" s="675"/>
      <c r="BQ24" s="675"/>
      <c r="BR24" s="675"/>
      <c r="BS24" s="648" t="s">
        <v>181</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15906259</v>
      </c>
      <c r="CS24" s="698"/>
      <c r="CT24" s="698"/>
      <c r="CU24" s="698"/>
      <c r="CV24" s="698"/>
      <c r="CW24" s="698"/>
      <c r="CX24" s="698"/>
      <c r="CY24" s="741"/>
      <c r="CZ24" s="742">
        <v>40.799999999999997</v>
      </c>
      <c r="DA24" s="713"/>
      <c r="DB24" s="713"/>
      <c r="DC24" s="745"/>
      <c r="DD24" s="740">
        <v>11329941</v>
      </c>
      <c r="DE24" s="698"/>
      <c r="DF24" s="698"/>
      <c r="DG24" s="698"/>
      <c r="DH24" s="698"/>
      <c r="DI24" s="698"/>
      <c r="DJ24" s="698"/>
      <c r="DK24" s="741"/>
      <c r="DL24" s="740">
        <v>10834372</v>
      </c>
      <c r="DM24" s="698"/>
      <c r="DN24" s="698"/>
      <c r="DO24" s="698"/>
      <c r="DP24" s="698"/>
      <c r="DQ24" s="698"/>
      <c r="DR24" s="698"/>
      <c r="DS24" s="698"/>
      <c r="DT24" s="698"/>
      <c r="DU24" s="698"/>
      <c r="DV24" s="741"/>
      <c r="DW24" s="742">
        <v>53.1</v>
      </c>
      <c r="DX24" s="713"/>
      <c r="DY24" s="713"/>
      <c r="DZ24" s="713"/>
      <c r="EA24" s="713"/>
      <c r="EB24" s="713"/>
      <c r="EC24" s="743"/>
    </row>
    <row r="25" spans="2:133" ht="11.25" customHeight="1">
      <c r="B25" s="639" t="s">
        <v>293</v>
      </c>
      <c r="C25" s="640"/>
      <c r="D25" s="640"/>
      <c r="E25" s="640"/>
      <c r="F25" s="640"/>
      <c r="G25" s="640"/>
      <c r="H25" s="640"/>
      <c r="I25" s="640"/>
      <c r="J25" s="640"/>
      <c r="K25" s="640"/>
      <c r="L25" s="640"/>
      <c r="M25" s="640"/>
      <c r="N25" s="640"/>
      <c r="O25" s="640"/>
      <c r="P25" s="640"/>
      <c r="Q25" s="641"/>
      <c r="R25" s="642" t="s">
        <v>147</v>
      </c>
      <c r="S25" s="643"/>
      <c r="T25" s="643"/>
      <c r="U25" s="643"/>
      <c r="V25" s="643"/>
      <c r="W25" s="643"/>
      <c r="X25" s="643"/>
      <c r="Y25" s="644"/>
      <c r="Z25" s="675" t="s">
        <v>147</v>
      </c>
      <c r="AA25" s="675"/>
      <c r="AB25" s="675"/>
      <c r="AC25" s="675"/>
      <c r="AD25" s="676" t="s">
        <v>257</v>
      </c>
      <c r="AE25" s="676"/>
      <c r="AF25" s="676"/>
      <c r="AG25" s="676"/>
      <c r="AH25" s="676"/>
      <c r="AI25" s="676"/>
      <c r="AJ25" s="676"/>
      <c r="AK25" s="676"/>
      <c r="AL25" s="645" t="s">
        <v>181</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147</v>
      </c>
      <c r="BH25" s="643"/>
      <c r="BI25" s="643"/>
      <c r="BJ25" s="643"/>
      <c r="BK25" s="643"/>
      <c r="BL25" s="643"/>
      <c r="BM25" s="643"/>
      <c r="BN25" s="644"/>
      <c r="BO25" s="675" t="s">
        <v>181</v>
      </c>
      <c r="BP25" s="675"/>
      <c r="BQ25" s="675"/>
      <c r="BR25" s="675"/>
      <c r="BS25" s="648" t="s">
        <v>257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5830272</v>
      </c>
      <c r="CS25" s="661"/>
      <c r="CT25" s="661"/>
      <c r="CU25" s="661"/>
      <c r="CV25" s="661"/>
      <c r="CW25" s="661"/>
      <c r="CX25" s="661"/>
      <c r="CY25" s="662"/>
      <c r="CZ25" s="645">
        <v>14.9</v>
      </c>
      <c r="DA25" s="663"/>
      <c r="DB25" s="663"/>
      <c r="DC25" s="664"/>
      <c r="DD25" s="648">
        <v>5266829</v>
      </c>
      <c r="DE25" s="661"/>
      <c r="DF25" s="661"/>
      <c r="DG25" s="661"/>
      <c r="DH25" s="661"/>
      <c r="DI25" s="661"/>
      <c r="DJ25" s="661"/>
      <c r="DK25" s="662"/>
      <c r="DL25" s="648">
        <v>5237639</v>
      </c>
      <c r="DM25" s="661"/>
      <c r="DN25" s="661"/>
      <c r="DO25" s="661"/>
      <c r="DP25" s="661"/>
      <c r="DQ25" s="661"/>
      <c r="DR25" s="661"/>
      <c r="DS25" s="661"/>
      <c r="DT25" s="661"/>
      <c r="DU25" s="661"/>
      <c r="DV25" s="662"/>
      <c r="DW25" s="645">
        <v>25.7</v>
      </c>
      <c r="DX25" s="663"/>
      <c r="DY25" s="663"/>
      <c r="DZ25" s="663"/>
      <c r="EA25" s="663"/>
      <c r="EB25" s="663"/>
      <c r="EC25" s="684"/>
    </row>
    <row r="26" spans="2:133" ht="11.25" customHeight="1">
      <c r="B26" s="639" t="s">
        <v>296</v>
      </c>
      <c r="C26" s="640"/>
      <c r="D26" s="640"/>
      <c r="E26" s="640"/>
      <c r="F26" s="640"/>
      <c r="G26" s="640"/>
      <c r="H26" s="640"/>
      <c r="I26" s="640"/>
      <c r="J26" s="640"/>
      <c r="K26" s="640"/>
      <c r="L26" s="640"/>
      <c r="M26" s="640"/>
      <c r="N26" s="640"/>
      <c r="O26" s="640"/>
      <c r="P26" s="640"/>
      <c r="Q26" s="641"/>
      <c r="R26" s="642">
        <v>20176345</v>
      </c>
      <c r="S26" s="643"/>
      <c r="T26" s="643"/>
      <c r="U26" s="643"/>
      <c r="V26" s="643"/>
      <c r="W26" s="643"/>
      <c r="X26" s="643"/>
      <c r="Y26" s="644"/>
      <c r="Z26" s="675">
        <v>48.7</v>
      </c>
      <c r="AA26" s="675"/>
      <c r="AB26" s="675"/>
      <c r="AC26" s="675"/>
      <c r="AD26" s="676">
        <v>19379845</v>
      </c>
      <c r="AE26" s="676"/>
      <c r="AF26" s="676"/>
      <c r="AG26" s="676"/>
      <c r="AH26" s="676"/>
      <c r="AI26" s="676"/>
      <c r="AJ26" s="676"/>
      <c r="AK26" s="676"/>
      <c r="AL26" s="645">
        <v>99.8</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147</v>
      </c>
      <c r="BH26" s="643"/>
      <c r="BI26" s="643"/>
      <c r="BJ26" s="643"/>
      <c r="BK26" s="643"/>
      <c r="BL26" s="643"/>
      <c r="BM26" s="643"/>
      <c r="BN26" s="644"/>
      <c r="BO26" s="675" t="s">
        <v>147</v>
      </c>
      <c r="BP26" s="675"/>
      <c r="BQ26" s="675"/>
      <c r="BR26" s="675"/>
      <c r="BS26" s="648" t="s">
        <v>147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3395863</v>
      </c>
      <c r="CS26" s="643"/>
      <c r="CT26" s="643"/>
      <c r="CU26" s="643"/>
      <c r="CV26" s="643"/>
      <c r="CW26" s="643"/>
      <c r="CX26" s="643"/>
      <c r="CY26" s="644"/>
      <c r="CZ26" s="645">
        <v>8.6999999999999993</v>
      </c>
      <c r="DA26" s="663"/>
      <c r="DB26" s="663"/>
      <c r="DC26" s="664"/>
      <c r="DD26" s="648">
        <v>3139043</v>
      </c>
      <c r="DE26" s="643"/>
      <c r="DF26" s="643"/>
      <c r="DG26" s="643"/>
      <c r="DH26" s="643"/>
      <c r="DI26" s="643"/>
      <c r="DJ26" s="643"/>
      <c r="DK26" s="644"/>
      <c r="DL26" s="648" t="s">
        <v>147</v>
      </c>
      <c r="DM26" s="643"/>
      <c r="DN26" s="643"/>
      <c r="DO26" s="643"/>
      <c r="DP26" s="643"/>
      <c r="DQ26" s="643"/>
      <c r="DR26" s="643"/>
      <c r="DS26" s="643"/>
      <c r="DT26" s="643"/>
      <c r="DU26" s="643"/>
      <c r="DV26" s="644"/>
      <c r="DW26" s="645" t="s">
        <v>147</v>
      </c>
      <c r="DX26" s="663"/>
      <c r="DY26" s="663"/>
      <c r="DZ26" s="663"/>
      <c r="EA26" s="663"/>
      <c r="EB26" s="663"/>
      <c r="EC26" s="684"/>
    </row>
    <row r="27" spans="2:133" ht="11.25" customHeight="1">
      <c r="B27" s="639" t="s">
        <v>299</v>
      </c>
      <c r="C27" s="640"/>
      <c r="D27" s="640"/>
      <c r="E27" s="640"/>
      <c r="F27" s="640"/>
      <c r="G27" s="640"/>
      <c r="H27" s="640"/>
      <c r="I27" s="640"/>
      <c r="J27" s="640"/>
      <c r="K27" s="640"/>
      <c r="L27" s="640"/>
      <c r="M27" s="640"/>
      <c r="N27" s="640"/>
      <c r="O27" s="640"/>
      <c r="P27" s="640"/>
      <c r="Q27" s="641"/>
      <c r="R27" s="642">
        <v>7252</v>
      </c>
      <c r="S27" s="643"/>
      <c r="T27" s="643"/>
      <c r="U27" s="643"/>
      <c r="V27" s="643"/>
      <c r="W27" s="643"/>
      <c r="X27" s="643"/>
      <c r="Y27" s="644"/>
      <c r="Z27" s="675">
        <v>0</v>
      </c>
      <c r="AA27" s="675"/>
      <c r="AB27" s="675"/>
      <c r="AC27" s="675"/>
      <c r="AD27" s="676">
        <v>7252</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8910433</v>
      </c>
      <c r="BH27" s="643"/>
      <c r="BI27" s="643"/>
      <c r="BJ27" s="643"/>
      <c r="BK27" s="643"/>
      <c r="BL27" s="643"/>
      <c r="BM27" s="643"/>
      <c r="BN27" s="644"/>
      <c r="BO27" s="675">
        <v>100</v>
      </c>
      <c r="BP27" s="675"/>
      <c r="BQ27" s="675"/>
      <c r="BR27" s="675"/>
      <c r="BS27" s="648">
        <v>27790</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6134841</v>
      </c>
      <c r="CS27" s="661"/>
      <c r="CT27" s="661"/>
      <c r="CU27" s="661"/>
      <c r="CV27" s="661"/>
      <c r="CW27" s="661"/>
      <c r="CX27" s="661"/>
      <c r="CY27" s="662"/>
      <c r="CZ27" s="645">
        <v>15.7</v>
      </c>
      <c r="DA27" s="663"/>
      <c r="DB27" s="663"/>
      <c r="DC27" s="664"/>
      <c r="DD27" s="648">
        <v>2124617</v>
      </c>
      <c r="DE27" s="661"/>
      <c r="DF27" s="661"/>
      <c r="DG27" s="661"/>
      <c r="DH27" s="661"/>
      <c r="DI27" s="661"/>
      <c r="DJ27" s="661"/>
      <c r="DK27" s="662"/>
      <c r="DL27" s="648">
        <v>1935446</v>
      </c>
      <c r="DM27" s="661"/>
      <c r="DN27" s="661"/>
      <c r="DO27" s="661"/>
      <c r="DP27" s="661"/>
      <c r="DQ27" s="661"/>
      <c r="DR27" s="661"/>
      <c r="DS27" s="661"/>
      <c r="DT27" s="661"/>
      <c r="DU27" s="661"/>
      <c r="DV27" s="662"/>
      <c r="DW27" s="645">
        <v>9.5</v>
      </c>
      <c r="DX27" s="663"/>
      <c r="DY27" s="663"/>
      <c r="DZ27" s="663"/>
      <c r="EA27" s="663"/>
      <c r="EB27" s="663"/>
      <c r="EC27" s="684"/>
    </row>
    <row r="28" spans="2:133" ht="11.25" customHeight="1">
      <c r="B28" s="639" t="s">
        <v>302</v>
      </c>
      <c r="C28" s="640"/>
      <c r="D28" s="640"/>
      <c r="E28" s="640"/>
      <c r="F28" s="640"/>
      <c r="G28" s="640"/>
      <c r="H28" s="640"/>
      <c r="I28" s="640"/>
      <c r="J28" s="640"/>
      <c r="K28" s="640"/>
      <c r="L28" s="640"/>
      <c r="M28" s="640"/>
      <c r="N28" s="640"/>
      <c r="O28" s="640"/>
      <c r="P28" s="640"/>
      <c r="Q28" s="641"/>
      <c r="R28" s="642">
        <v>277601</v>
      </c>
      <c r="S28" s="643"/>
      <c r="T28" s="643"/>
      <c r="U28" s="643"/>
      <c r="V28" s="643"/>
      <c r="W28" s="643"/>
      <c r="X28" s="643"/>
      <c r="Y28" s="644"/>
      <c r="Z28" s="675">
        <v>0.7</v>
      </c>
      <c r="AA28" s="675"/>
      <c r="AB28" s="675"/>
      <c r="AC28" s="675"/>
      <c r="AD28" s="676" t="s">
        <v>147</v>
      </c>
      <c r="AE28" s="676"/>
      <c r="AF28" s="676"/>
      <c r="AG28" s="676"/>
      <c r="AH28" s="676"/>
      <c r="AI28" s="676"/>
      <c r="AJ28" s="676"/>
      <c r="AK28" s="676"/>
      <c r="AL28" s="645" t="s">
        <v>181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3941146</v>
      </c>
      <c r="CS28" s="643"/>
      <c r="CT28" s="643"/>
      <c r="CU28" s="643"/>
      <c r="CV28" s="643"/>
      <c r="CW28" s="643"/>
      <c r="CX28" s="643"/>
      <c r="CY28" s="644"/>
      <c r="CZ28" s="645">
        <v>10.1</v>
      </c>
      <c r="DA28" s="663"/>
      <c r="DB28" s="663"/>
      <c r="DC28" s="664"/>
      <c r="DD28" s="648">
        <v>3938495</v>
      </c>
      <c r="DE28" s="643"/>
      <c r="DF28" s="643"/>
      <c r="DG28" s="643"/>
      <c r="DH28" s="643"/>
      <c r="DI28" s="643"/>
      <c r="DJ28" s="643"/>
      <c r="DK28" s="644"/>
      <c r="DL28" s="648">
        <v>3661287</v>
      </c>
      <c r="DM28" s="643"/>
      <c r="DN28" s="643"/>
      <c r="DO28" s="643"/>
      <c r="DP28" s="643"/>
      <c r="DQ28" s="643"/>
      <c r="DR28" s="643"/>
      <c r="DS28" s="643"/>
      <c r="DT28" s="643"/>
      <c r="DU28" s="643"/>
      <c r="DV28" s="644"/>
      <c r="DW28" s="645">
        <v>18</v>
      </c>
      <c r="DX28" s="663"/>
      <c r="DY28" s="663"/>
      <c r="DZ28" s="663"/>
      <c r="EA28" s="663"/>
      <c r="EB28" s="663"/>
      <c r="EC28" s="684"/>
    </row>
    <row r="29" spans="2:133" ht="11.25" customHeight="1">
      <c r="B29" s="639" t="s">
        <v>304</v>
      </c>
      <c r="C29" s="640"/>
      <c r="D29" s="640"/>
      <c r="E29" s="640"/>
      <c r="F29" s="640"/>
      <c r="G29" s="640"/>
      <c r="H29" s="640"/>
      <c r="I29" s="640"/>
      <c r="J29" s="640"/>
      <c r="K29" s="640"/>
      <c r="L29" s="640"/>
      <c r="M29" s="640"/>
      <c r="N29" s="640"/>
      <c r="O29" s="640"/>
      <c r="P29" s="640"/>
      <c r="Q29" s="641"/>
      <c r="R29" s="642">
        <v>132510</v>
      </c>
      <c r="S29" s="643"/>
      <c r="T29" s="643"/>
      <c r="U29" s="643"/>
      <c r="V29" s="643"/>
      <c r="W29" s="643"/>
      <c r="X29" s="643"/>
      <c r="Y29" s="644"/>
      <c r="Z29" s="675">
        <v>0.3</v>
      </c>
      <c r="AA29" s="675"/>
      <c r="AB29" s="675"/>
      <c r="AC29" s="675"/>
      <c r="AD29" s="676">
        <v>12856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3941129</v>
      </c>
      <c r="CS29" s="661"/>
      <c r="CT29" s="661"/>
      <c r="CU29" s="661"/>
      <c r="CV29" s="661"/>
      <c r="CW29" s="661"/>
      <c r="CX29" s="661"/>
      <c r="CY29" s="662"/>
      <c r="CZ29" s="645">
        <v>10.1</v>
      </c>
      <c r="DA29" s="663"/>
      <c r="DB29" s="663"/>
      <c r="DC29" s="664"/>
      <c r="DD29" s="648">
        <v>3938478</v>
      </c>
      <c r="DE29" s="661"/>
      <c r="DF29" s="661"/>
      <c r="DG29" s="661"/>
      <c r="DH29" s="661"/>
      <c r="DI29" s="661"/>
      <c r="DJ29" s="661"/>
      <c r="DK29" s="662"/>
      <c r="DL29" s="648">
        <v>3661270</v>
      </c>
      <c r="DM29" s="661"/>
      <c r="DN29" s="661"/>
      <c r="DO29" s="661"/>
      <c r="DP29" s="661"/>
      <c r="DQ29" s="661"/>
      <c r="DR29" s="661"/>
      <c r="DS29" s="661"/>
      <c r="DT29" s="661"/>
      <c r="DU29" s="661"/>
      <c r="DV29" s="662"/>
      <c r="DW29" s="645">
        <v>18</v>
      </c>
      <c r="DX29" s="663"/>
      <c r="DY29" s="663"/>
      <c r="DZ29" s="663"/>
      <c r="EA29" s="663"/>
      <c r="EB29" s="663"/>
      <c r="EC29" s="684"/>
    </row>
    <row r="30" spans="2:133" ht="11.25" customHeight="1">
      <c r="B30" s="639" t="s">
        <v>307</v>
      </c>
      <c r="C30" s="640"/>
      <c r="D30" s="640"/>
      <c r="E30" s="640"/>
      <c r="F30" s="640"/>
      <c r="G30" s="640"/>
      <c r="H30" s="640"/>
      <c r="I30" s="640"/>
      <c r="J30" s="640"/>
      <c r="K30" s="640"/>
      <c r="L30" s="640"/>
      <c r="M30" s="640"/>
      <c r="N30" s="640"/>
      <c r="O30" s="640"/>
      <c r="P30" s="640"/>
      <c r="Q30" s="641"/>
      <c r="R30" s="642">
        <v>48602</v>
      </c>
      <c r="S30" s="643"/>
      <c r="T30" s="643"/>
      <c r="U30" s="643"/>
      <c r="V30" s="643"/>
      <c r="W30" s="643"/>
      <c r="X30" s="643"/>
      <c r="Y30" s="644"/>
      <c r="Z30" s="675">
        <v>0.1</v>
      </c>
      <c r="AA30" s="675"/>
      <c r="AB30" s="675"/>
      <c r="AC30" s="675"/>
      <c r="AD30" s="676">
        <v>185</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3834536</v>
      </c>
      <c r="CS30" s="643"/>
      <c r="CT30" s="643"/>
      <c r="CU30" s="643"/>
      <c r="CV30" s="643"/>
      <c r="CW30" s="643"/>
      <c r="CX30" s="643"/>
      <c r="CY30" s="644"/>
      <c r="CZ30" s="645">
        <v>9.8000000000000007</v>
      </c>
      <c r="DA30" s="663"/>
      <c r="DB30" s="663"/>
      <c r="DC30" s="664"/>
      <c r="DD30" s="648">
        <v>3831962</v>
      </c>
      <c r="DE30" s="643"/>
      <c r="DF30" s="643"/>
      <c r="DG30" s="643"/>
      <c r="DH30" s="643"/>
      <c r="DI30" s="643"/>
      <c r="DJ30" s="643"/>
      <c r="DK30" s="644"/>
      <c r="DL30" s="648">
        <v>3554754</v>
      </c>
      <c r="DM30" s="643"/>
      <c r="DN30" s="643"/>
      <c r="DO30" s="643"/>
      <c r="DP30" s="643"/>
      <c r="DQ30" s="643"/>
      <c r="DR30" s="643"/>
      <c r="DS30" s="643"/>
      <c r="DT30" s="643"/>
      <c r="DU30" s="643"/>
      <c r="DV30" s="644"/>
      <c r="DW30" s="645">
        <v>17.399999999999999</v>
      </c>
      <c r="DX30" s="663"/>
      <c r="DY30" s="663"/>
      <c r="DZ30" s="663"/>
      <c r="EA30" s="663"/>
      <c r="EB30" s="663"/>
      <c r="EC30" s="684"/>
    </row>
    <row r="31" spans="2:133" ht="11.25" customHeight="1">
      <c r="B31" s="639" t="s">
        <v>311</v>
      </c>
      <c r="C31" s="640"/>
      <c r="D31" s="640"/>
      <c r="E31" s="640"/>
      <c r="F31" s="640"/>
      <c r="G31" s="640"/>
      <c r="H31" s="640"/>
      <c r="I31" s="640"/>
      <c r="J31" s="640"/>
      <c r="K31" s="640"/>
      <c r="L31" s="640"/>
      <c r="M31" s="640"/>
      <c r="N31" s="640"/>
      <c r="O31" s="640"/>
      <c r="P31" s="640"/>
      <c r="Q31" s="641"/>
      <c r="R31" s="642">
        <v>12563374</v>
      </c>
      <c r="S31" s="643"/>
      <c r="T31" s="643"/>
      <c r="U31" s="643"/>
      <c r="V31" s="643"/>
      <c r="W31" s="643"/>
      <c r="X31" s="643"/>
      <c r="Y31" s="644"/>
      <c r="Z31" s="675">
        <v>30.4</v>
      </c>
      <c r="AA31" s="675"/>
      <c r="AB31" s="675"/>
      <c r="AC31" s="675"/>
      <c r="AD31" s="676" t="s">
        <v>147</v>
      </c>
      <c r="AE31" s="676"/>
      <c r="AF31" s="676"/>
      <c r="AG31" s="676"/>
      <c r="AH31" s="676"/>
      <c r="AI31" s="676"/>
      <c r="AJ31" s="676"/>
      <c r="AK31" s="676"/>
      <c r="AL31" s="645" t="s">
        <v>147</v>
      </c>
      <c r="AM31" s="646"/>
      <c r="AN31" s="646"/>
      <c r="AO31" s="677"/>
      <c r="AP31" s="718" t="s">
        <v>312</v>
      </c>
      <c r="AQ31" s="719"/>
      <c r="AR31" s="719"/>
      <c r="AS31" s="719"/>
      <c r="AT31" s="724" t="s">
        <v>313</v>
      </c>
      <c r="AU31" s="231"/>
      <c r="AV31" s="231"/>
      <c r="AW31" s="231"/>
      <c r="AX31" s="708" t="s">
        <v>189</v>
      </c>
      <c r="AY31" s="709"/>
      <c r="AZ31" s="709"/>
      <c r="BA31" s="709"/>
      <c r="BB31" s="709"/>
      <c r="BC31" s="709"/>
      <c r="BD31" s="709"/>
      <c r="BE31" s="709"/>
      <c r="BF31" s="710"/>
      <c r="BG31" s="711">
        <v>99.3</v>
      </c>
      <c r="BH31" s="712"/>
      <c r="BI31" s="712"/>
      <c r="BJ31" s="712"/>
      <c r="BK31" s="712"/>
      <c r="BL31" s="712"/>
      <c r="BM31" s="713">
        <v>97.1</v>
      </c>
      <c r="BN31" s="712"/>
      <c r="BO31" s="712"/>
      <c r="BP31" s="712"/>
      <c r="BQ31" s="714"/>
      <c r="BR31" s="711">
        <v>99</v>
      </c>
      <c r="BS31" s="712"/>
      <c r="BT31" s="712"/>
      <c r="BU31" s="712"/>
      <c r="BV31" s="712"/>
      <c r="BW31" s="712"/>
      <c r="BX31" s="713">
        <v>95.9</v>
      </c>
      <c r="BY31" s="712"/>
      <c r="BZ31" s="712"/>
      <c r="CA31" s="712"/>
      <c r="CB31" s="714"/>
      <c r="CD31" s="729"/>
      <c r="CE31" s="730"/>
      <c r="CF31" s="681" t="s">
        <v>314</v>
      </c>
      <c r="CG31" s="682"/>
      <c r="CH31" s="682"/>
      <c r="CI31" s="682"/>
      <c r="CJ31" s="682"/>
      <c r="CK31" s="682"/>
      <c r="CL31" s="682"/>
      <c r="CM31" s="682"/>
      <c r="CN31" s="682"/>
      <c r="CO31" s="682"/>
      <c r="CP31" s="682"/>
      <c r="CQ31" s="683"/>
      <c r="CR31" s="642">
        <v>106593</v>
      </c>
      <c r="CS31" s="661"/>
      <c r="CT31" s="661"/>
      <c r="CU31" s="661"/>
      <c r="CV31" s="661"/>
      <c r="CW31" s="661"/>
      <c r="CX31" s="661"/>
      <c r="CY31" s="662"/>
      <c r="CZ31" s="645">
        <v>0.3</v>
      </c>
      <c r="DA31" s="663"/>
      <c r="DB31" s="663"/>
      <c r="DC31" s="664"/>
      <c r="DD31" s="648">
        <v>106516</v>
      </c>
      <c r="DE31" s="661"/>
      <c r="DF31" s="661"/>
      <c r="DG31" s="661"/>
      <c r="DH31" s="661"/>
      <c r="DI31" s="661"/>
      <c r="DJ31" s="661"/>
      <c r="DK31" s="662"/>
      <c r="DL31" s="648">
        <v>106516</v>
      </c>
      <c r="DM31" s="661"/>
      <c r="DN31" s="661"/>
      <c r="DO31" s="661"/>
      <c r="DP31" s="661"/>
      <c r="DQ31" s="661"/>
      <c r="DR31" s="661"/>
      <c r="DS31" s="661"/>
      <c r="DT31" s="661"/>
      <c r="DU31" s="661"/>
      <c r="DV31" s="662"/>
      <c r="DW31" s="645">
        <v>0.5</v>
      </c>
      <c r="DX31" s="663"/>
      <c r="DY31" s="663"/>
      <c r="DZ31" s="663"/>
      <c r="EA31" s="663"/>
      <c r="EB31" s="663"/>
      <c r="EC31" s="684"/>
    </row>
    <row r="32" spans="2:133" ht="11.25" customHeight="1">
      <c r="B32" s="733" t="s">
        <v>315</v>
      </c>
      <c r="C32" s="734"/>
      <c r="D32" s="734"/>
      <c r="E32" s="734"/>
      <c r="F32" s="734"/>
      <c r="G32" s="734"/>
      <c r="H32" s="734"/>
      <c r="I32" s="734"/>
      <c r="J32" s="734"/>
      <c r="K32" s="734"/>
      <c r="L32" s="734"/>
      <c r="M32" s="734"/>
      <c r="N32" s="734"/>
      <c r="O32" s="734"/>
      <c r="P32" s="734"/>
      <c r="Q32" s="735"/>
      <c r="R32" s="642" t="s">
        <v>147</v>
      </c>
      <c r="S32" s="643"/>
      <c r="T32" s="643"/>
      <c r="U32" s="643"/>
      <c r="V32" s="643"/>
      <c r="W32" s="643"/>
      <c r="X32" s="643"/>
      <c r="Y32" s="644"/>
      <c r="Z32" s="675" t="s">
        <v>257</v>
      </c>
      <c r="AA32" s="675"/>
      <c r="AB32" s="675"/>
      <c r="AC32" s="675"/>
      <c r="AD32" s="676" t="s">
        <v>181</v>
      </c>
      <c r="AE32" s="676"/>
      <c r="AF32" s="676"/>
      <c r="AG32" s="676"/>
      <c r="AH32" s="676"/>
      <c r="AI32" s="676"/>
      <c r="AJ32" s="676"/>
      <c r="AK32" s="676"/>
      <c r="AL32" s="645" t="s">
        <v>147</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99.5</v>
      </c>
      <c r="BH32" s="661"/>
      <c r="BI32" s="661"/>
      <c r="BJ32" s="661"/>
      <c r="BK32" s="661"/>
      <c r="BL32" s="661"/>
      <c r="BM32" s="646">
        <v>98.4</v>
      </c>
      <c r="BN32" s="707"/>
      <c r="BO32" s="707"/>
      <c r="BP32" s="707"/>
      <c r="BQ32" s="688"/>
      <c r="BR32" s="715">
        <v>99.1</v>
      </c>
      <c r="BS32" s="661"/>
      <c r="BT32" s="661"/>
      <c r="BU32" s="661"/>
      <c r="BV32" s="661"/>
      <c r="BW32" s="661"/>
      <c r="BX32" s="646">
        <v>97.5</v>
      </c>
      <c r="BY32" s="707"/>
      <c r="BZ32" s="707"/>
      <c r="CA32" s="707"/>
      <c r="CB32" s="688"/>
      <c r="CD32" s="731"/>
      <c r="CE32" s="732"/>
      <c r="CF32" s="681" t="s">
        <v>318</v>
      </c>
      <c r="CG32" s="682"/>
      <c r="CH32" s="682"/>
      <c r="CI32" s="682"/>
      <c r="CJ32" s="682"/>
      <c r="CK32" s="682"/>
      <c r="CL32" s="682"/>
      <c r="CM32" s="682"/>
      <c r="CN32" s="682"/>
      <c r="CO32" s="682"/>
      <c r="CP32" s="682"/>
      <c r="CQ32" s="683"/>
      <c r="CR32" s="642">
        <v>17</v>
      </c>
      <c r="CS32" s="643"/>
      <c r="CT32" s="643"/>
      <c r="CU32" s="643"/>
      <c r="CV32" s="643"/>
      <c r="CW32" s="643"/>
      <c r="CX32" s="643"/>
      <c r="CY32" s="644"/>
      <c r="CZ32" s="645">
        <v>0</v>
      </c>
      <c r="DA32" s="663"/>
      <c r="DB32" s="663"/>
      <c r="DC32" s="664"/>
      <c r="DD32" s="648">
        <v>17</v>
      </c>
      <c r="DE32" s="643"/>
      <c r="DF32" s="643"/>
      <c r="DG32" s="643"/>
      <c r="DH32" s="643"/>
      <c r="DI32" s="643"/>
      <c r="DJ32" s="643"/>
      <c r="DK32" s="644"/>
      <c r="DL32" s="648">
        <v>17</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319</v>
      </c>
      <c r="C33" s="640"/>
      <c r="D33" s="640"/>
      <c r="E33" s="640"/>
      <c r="F33" s="640"/>
      <c r="G33" s="640"/>
      <c r="H33" s="640"/>
      <c r="I33" s="640"/>
      <c r="J33" s="640"/>
      <c r="K33" s="640"/>
      <c r="L33" s="640"/>
      <c r="M33" s="640"/>
      <c r="N33" s="640"/>
      <c r="O33" s="640"/>
      <c r="P33" s="640"/>
      <c r="Q33" s="641"/>
      <c r="R33" s="642">
        <v>1962857</v>
      </c>
      <c r="S33" s="643"/>
      <c r="T33" s="643"/>
      <c r="U33" s="643"/>
      <c r="V33" s="643"/>
      <c r="W33" s="643"/>
      <c r="X33" s="643"/>
      <c r="Y33" s="644"/>
      <c r="Z33" s="675">
        <v>4.7</v>
      </c>
      <c r="AA33" s="675"/>
      <c r="AB33" s="675"/>
      <c r="AC33" s="675"/>
      <c r="AD33" s="676" t="s">
        <v>181</v>
      </c>
      <c r="AE33" s="676"/>
      <c r="AF33" s="676"/>
      <c r="AG33" s="676"/>
      <c r="AH33" s="676"/>
      <c r="AI33" s="676"/>
      <c r="AJ33" s="676"/>
      <c r="AK33" s="676"/>
      <c r="AL33" s="645" t="s">
        <v>147</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99.2</v>
      </c>
      <c r="BH33" s="627"/>
      <c r="BI33" s="627"/>
      <c r="BJ33" s="627"/>
      <c r="BK33" s="627"/>
      <c r="BL33" s="627"/>
      <c r="BM33" s="669">
        <v>95.6</v>
      </c>
      <c r="BN33" s="627"/>
      <c r="BO33" s="627"/>
      <c r="BP33" s="627"/>
      <c r="BQ33" s="671"/>
      <c r="BR33" s="706">
        <v>98.8</v>
      </c>
      <c r="BS33" s="627"/>
      <c r="BT33" s="627"/>
      <c r="BU33" s="627"/>
      <c r="BV33" s="627"/>
      <c r="BW33" s="627"/>
      <c r="BX33" s="669">
        <v>93.9</v>
      </c>
      <c r="BY33" s="627"/>
      <c r="BZ33" s="627"/>
      <c r="CA33" s="627"/>
      <c r="CB33" s="671"/>
      <c r="CD33" s="681" t="s">
        <v>321</v>
      </c>
      <c r="CE33" s="682"/>
      <c r="CF33" s="682"/>
      <c r="CG33" s="682"/>
      <c r="CH33" s="682"/>
      <c r="CI33" s="682"/>
      <c r="CJ33" s="682"/>
      <c r="CK33" s="682"/>
      <c r="CL33" s="682"/>
      <c r="CM33" s="682"/>
      <c r="CN33" s="682"/>
      <c r="CO33" s="682"/>
      <c r="CP33" s="682"/>
      <c r="CQ33" s="683"/>
      <c r="CR33" s="642">
        <v>20503594</v>
      </c>
      <c r="CS33" s="661"/>
      <c r="CT33" s="661"/>
      <c r="CU33" s="661"/>
      <c r="CV33" s="661"/>
      <c r="CW33" s="661"/>
      <c r="CX33" s="661"/>
      <c r="CY33" s="662"/>
      <c r="CZ33" s="645">
        <v>52.5</v>
      </c>
      <c r="DA33" s="663"/>
      <c r="DB33" s="663"/>
      <c r="DC33" s="664"/>
      <c r="DD33" s="648">
        <v>11663547</v>
      </c>
      <c r="DE33" s="661"/>
      <c r="DF33" s="661"/>
      <c r="DG33" s="661"/>
      <c r="DH33" s="661"/>
      <c r="DI33" s="661"/>
      <c r="DJ33" s="661"/>
      <c r="DK33" s="662"/>
      <c r="DL33" s="648">
        <v>6915561</v>
      </c>
      <c r="DM33" s="661"/>
      <c r="DN33" s="661"/>
      <c r="DO33" s="661"/>
      <c r="DP33" s="661"/>
      <c r="DQ33" s="661"/>
      <c r="DR33" s="661"/>
      <c r="DS33" s="661"/>
      <c r="DT33" s="661"/>
      <c r="DU33" s="661"/>
      <c r="DV33" s="662"/>
      <c r="DW33" s="645">
        <v>33.9</v>
      </c>
      <c r="DX33" s="663"/>
      <c r="DY33" s="663"/>
      <c r="DZ33" s="663"/>
      <c r="EA33" s="663"/>
      <c r="EB33" s="663"/>
      <c r="EC33" s="684"/>
    </row>
    <row r="34" spans="2:133" ht="11.25" customHeight="1">
      <c r="B34" s="639" t="s">
        <v>322</v>
      </c>
      <c r="C34" s="640"/>
      <c r="D34" s="640"/>
      <c r="E34" s="640"/>
      <c r="F34" s="640"/>
      <c r="G34" s="640"/>
      <c r="H34" s="640"/>
      <c r="I34" s="640"/>
      <c r="J34" s="640"/>
      <c r="K34" s="640"/>
      <c r="L34" s="640"/>
      <c r="M34" s="640"/>
      <c r="N34" s="640"/>
      <c r="O34" s="640"/>
      <c r="P34" s="640"/>
      <c r="Q34" s="641"/>
      <c r="R34" s="642">
        <v>66890</v>
      </c>
      <c r="S34" s="643"/>
      <c r="T34" s="643"/>
      <c r="U34" s="643"/>
      <c r="V34" s="643"/>
      <c r="W34" s="643"/>
      <c r="X34" s="643"/>
      <c r="Y34" s="644"/>
      <c r="Z34" s="675">
        <v>0.2</v>
      </c>
      <c r="AA34" s="675"/>
      <c r="AB34" s="675"/>
      <c r="AC34" s="675"/>
      <c r="AD34" s="676">
        <v>7561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4885868</v>
      </c>
      <c r="CS34" s="643"/>
      <c r="CT34" s="643"/>
      <c r="CU34" s="643"/>
      <c r="CV34" s="643"/>
      <c r="CW34" s="643"/>
      <c r="CX34" s="643"/>
      <c r="CY34" s="644"/>
      <c r="CZ34" s="645">
        <v>12.5</v>
      </c>
      <c r="DA34" s="663"/>
      <c r="DB34" s="663"/>
      <c r="DC34" s="664"/>
      <c r="DD34" s="648">
        <v>4268012</v>
      </c>
      <c r="DE34" s="643"/>
      <c r="DF34" s="643"/>
      <c r="DG34" s="643"/>
      <c r="DH34" s="643"/>
      <c r="DI34" s="643"/>
      <c r="DJ34" s="643"/>
      <c r="DK34" s="644"/>
      <c r="DL34" s="648">
        <v>3363439</v>
      </c>
      <c r="DM34" s="643"/>
      <c r="DN34" s="643"/>
      <c r="DO34" s="643"/>
      <c r="DP34" s="643"/>
      <c r="DQ34" s="643"/>
      <c r="DR34" s="643"/>
      <c r="DS34" s="643"/>
      <c r="DT34" s="643"/>
      <c r="DU34" s="643"/>
      <c r="DV34" s="644"/>
      <c r="DW34" s="645">
        <v>16.5</v>
      </c>
      <c r="DX34" s="663"/>
      <c r="DY34" s="663"/>
      <c r="DZ34" s="663"/>
      <c r="EA34" s="663"/>
      <c r="EB34" s="663"/>
      <c r="EC34" s="684"/>
    </row>
    <row r="35" spans="2:133" ht="11.25" customHeight="1">
      <c r="B35" s="639" t="s">
        <v>324</v>
      </c>
      <c r="C35" s="640"/>
      <c r="D35" s="640"/>
      <c r="E35" s="640"/>
      <c r="F35" s="640"/>
      <c r="G35" s="640"/>
      <c r="H35" s="640"/>
      <c r="I35" s="640"/>
      <c r="J35" s="640"/>
      <c r="K35" s="640"/>
      <c r="L35" s="640"/>
      <c r="M35" s="640"/>
      <c r="N35" s="640"/>
      <c r="O35" s="640"/>
      <c r="P35" s="640"/>
      <c r="Q35" s="641"/>
      <c r="R35" s="642">
        <v>1264238</v>
      </c>
      <c r="S35" s="643"/>
      <c r="T35" s="643"/>
      <c r="U35" s="643"/>
      <c r="V35" s="643"/>
      <c r="W35" s="643"/>
      <c r="X35" s="643"/>
      <c r="Y35" s="644"/>
      <c r="Z35" s="675">
        <v>3.1</v>
      </c>
      <c r="AA35" s="675"/>
      <c r="AB35" s="675"/>
      <c r="AC35" s="675"/>
      <c r="AD35" s="676" t="s">
        <v>257</v>
      </c>
      <c r="AE35" s="676"/>
      <c r="AF35" s="676"/>
      <c r="AG35" s="676"/>
      <c r="AH35" s="676"/>
      <c r="AI35" s="676"/>
      <c r="AJ35" s="676"/>
      <c r="AK35" s="676"/>
      <c r="AL35" s="645" t="s">
        <v>181</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202705</v>
      </c>
      <c r="CS35" s="661"/>
      <c r="CT35" s="661"/>
      <c r="CU35" s="661"/>
      <c r="CV35" s="661"/>
      <c r="CW35" s="661"/>
      <c r="CX35" s="661"/>
      <c r="CY35" s="662"/>
      <c r="CZ35" s="645">
        <v>0.5</v>
      </c>
      <c r="DA35" s="663"/>
      <c r="DB35" s="663"/>
      <c r="DC35" s="664"/>
      <c r="DD35" s="648">
        <v>186138</v>
      </c>
      <c r="DE35" s="661"/>
      <c r="DF35" s="661"/>
      <c r="DG35" s="661"/>
      <c r="DH35" s="661"/>
      <c r="DI35" s="661"/>
      <c r="DJ35" s="661"/>
      <c r="DK35" s="662"/>
      <c r="DL35" s="648">
        <v>165993</v>
      </c>
      <c r="DM35" s="661"/>
      <c r="DN35" s="661"/>
      <c r="DO35" s="661"/>
      <c r="DP35" s="661"/>
      <c r="DQ35" s="661"/>
      <c r="DR35" s="661"/>
      <c r="DS35" s="661"/>
      <c r="DT35" s="661"/>
      <c r="DU35" s="661"/>
      <c r="DV35" s="662"/>
      <c r="DW35" s="645">
        <v>0.8</v>
      </c>
      <c r="DX35" s="663"/>
      <c r="DY35" s="663"/>
      <c r="DZ35" s="663"/>
      <c r="EA35" s="663"/>
      <c r="EB35" s="663"/>
      <c r="EC35" s="684"/>
    </row>
    <row r="36" spans="2:133" ht="11.25" customHeight="1">
      <c r="B36" s="639" t="s">
        <v>328</v>
      </c>
      <c r="C36" s="640"/>
      <c r="D36" s="640"/>
      <c r="E36" s="640"/>
      <c r="F36" s="640"/>
      <c r="G36" s="640"/>
      <c r="H36" s="640"/>
      <c r="I36" s="640"/>
      <c r="J36" s="640"/>
      <c r="K36" s="640"/>
      <c r="L36" s="640"/>
      <c r="M36" s="640"/>
      <c r="N36" s="640"/>
      <c r="O36" s="640"/>
      <c r="P36" s="640"/>
      <c r="Q36" s="641"/>
      <c r="R36" s="642">
        <v>140455</v>
      </c>
      <c r="S36" s="643"/>
      <c r="T36" s="643"/>
      <c r="U36" s="643"/>
      <c r="V36" s="643"/>
      <c r="W36" s="643"/>
      <c r="X36" s="643"/>
      <c r="Y36" s="644"/>
      <c r="Z36" s="675">
        <v>0.3</v>
      </c>
      <c r="AA36" s="675"/>
      <c r="AB36" s="675"/>
      <c r="AC36" s="675"/>
      <c r="AD36" s="676" t="s">
        <v>181</v>
      </c>
      <c r="AE36" s="676"/>
      <c r="AF36" s="676"/>
      <c r="AG36" s="676"/>
      <c r="AH36" s="676"/>
      <c r="AI36" s="676"/>
      <c r="AJ36" s="676"/>
      <c r="AK36" s="676"/>
      <c r="AL36" s="645" t="s">
        <v>147</v>
      </c>
      <c r="AM36" s="646"/>
      <c r="AN36" s="646"/>
      <c r="AO36" s="677"/>
      <c r="AP36" s="235"/>
      <c r="AQ36" s="694" t="s">
        <v>329</v>
      </c>
      <c r="AR36" s="695"/>
      <c r="AS36" s="695"/>
      <c r="AT36" s="695"/>
      <c r="AU36" s="695"/>
      <c r="AV36" s="695"/>
      <c r="AW36" s="695"/>
      <c r="AX36" s="695"/>
      <c r="AY36" s="696"/>
      <c r="AZ36" s="697">
        <v>3807953</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256877</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12531312</v>
      </c>
      <c r="CS36" s="643"/>
      <c r="CT36" s="643"/>
      <c r="CU36" s="643"/>
      <c r="CV36" s="643"/>
      <c r="CW36" s="643"/>
      <c r="CX36" s="643"/>
      <c r="CY36" s="644"/>
      <c r="CZ36" s="645">
        <v>32.1</v>
      </c>
      <c r="DA36" s="663"/>
      <c r="DB36" s="663"/>
      <c r="DC36" s="664"/>
      <c r="DD36" s="648">
        <v>5032157</v>
      </c>
      <c r="DE36" s="643"/>
      <c r="DF36" s="643"/>
      <c r="DG36" s="643"/>
      <c r="DH36" s="643"/>
      <c r="DI36" s="643"/>
      <c r="DJ36" s="643"/>
      <c r="DK36" s="644"/>
      <c r="DL36" s="648">
        <v>1643869</v>
      </c>
      <c r="DM36" s="643"/>
      <c r="DN36" s="643"/>
      <c r="DO36" s="643"/>
      <c r="DP36" s="643"/>
      <c r="DQ36" s="643"/>
      <c r="DR36" s="643"/>
      <c r="DS36" s="643"/>
      <c r="DT36" s="643"/>
      <c r="DU36" s="643"/>
      <c r="DV36" s="644"/>
      <c r="DW36" s="645">
        <v>8.1</v>
      </c>
      <c r="DX36" s="663"/>
      <c r="DY36" s="663"/>
      <c r="DZ36" s="663"/>
      <c r="EA36" s="663"/>
      <c r="EB36" s="663"/>
      <c r="EC36" s="684"/>
    </row>
    <row r="37" spans="2:133" ht="11.25" customHeight="1">
      <c r="B37" s="639" t="s">
        <v>332</v>
      </c>
      <c r="C37" s="640"/>
      <c r="D37" s="640"/>
      <c r="E37" s="640"/>
      <c r="F37" s="640"/>
      <c r="G37" s="640"/>
      <c r="H37" s="640"/>
      <c r="I37" s="640"/>
      <c r="J37" s="640"/>
      <c r="K37" s="640"/>
      <c r="L37" s="640"/>
      <c r="M37" s="640"/>
      <c r="N37" s="640"/>
      <c r="O37" s="640"/>
      <c r="P37" s="640"/>
      <c r="Q37" s="641"/>
      <c r="R37" s="642">
        <v>1608092</v>
      </c>
      <c r="S37" s="643"/>
      <c r="T37" s="643"/>
      <c r="U37" s="643"/>
      <c r="V37" s="643"/>
      <c r="W37" s="643"/>
      <c r="X37" s="643"/>
      <c r="Y37" s="644"/>
      <c r="Z37" s="675">
        <v>3.9</v>
      </c>
      <c r="AA37" s="675"/>
      <c r="AB37" s="675"/>
      <c r="AC37" s="675"/>
      <c r="AD37" s="676" t="s">
        <v>147</v>
      </c>
      <c r="AE37" s="676"/>
      <c r="AF37" s="676"/>
      <c r="AG37" s="676"/>
      <c r="AH37" s="676"/>
      <c r="AI37" s="676"/>
      <c r="AJ37" s="676"/>
      <c r="AK37" s="676"/>
      <c r="AL37" s="645" t="s">
        <v>181</v>
      </c>
      <c r="AM37" s="646"/>
      <c r="AN37" s="646"/>
      <c r="AO37" s="677"/>
      <c r="AQ37" s="685" t="s">
        <v>333</v>
      </c>
      <c r="AR37" s="686"/>
      <c r="AS37" s="686"/>
      <c r="AT37" s="686"/>
      <c r="AU37" s="686"/>
      <c r="AV37" s="686"/>
      <c r="AW37" s="686"/>
      <c r="AX37" s="686"/>
      <c r="AY37" s="687"/>
      <c r="AZ37" s="642">
        <v>1185241</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234798</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817855</v>
      </c>
      <c r="CS37" s="661"/>
      <c r="CT37" s="661"/>
      <c r="CU37" s="661"/>
      <c r="CV37" s="661"/>
      <c r="CW37" s="661"/>
      <c r="CX37" s="661"/>
      <c r="CY37" s="662"/>
      <c r="CZ37" s="645">
        <v>2.1</v>
      </c>
      <c r="DA37" s="663"/>
      <c r="DB37" s="663"/>
      <c r="DC37" s="664"/>
      <c r="DD37" s="648">
        <v>813768</v>
      </c>
      <c r="DE37" s="661"/>
      <c r="DF37" s="661"/>
      <c r="DG37" s="661"/>
      <c r="DH37" s="661"/>
      <c r="DI37" s="661"/>
      <c r="DJ37" s="661"/>
      <c r="DK37" s="662"/>
      <c r="DL37" s="648">
        <v>782455</v>
      </c>
      <c r="DM37" s="661"/>
      <c r="DN37" s="661"/>
      <c r="DO37" s="661"/>
      <c r="DP37" s="661"/>
      <c r="DQ37" s="661"/>
      <c r="DR37" s="661"/>
      <c r="DS37" s="661"/>
      <c r="DT37" s="661"/>
      <c r="DU37" s="661"/>
      <c r="DV37" s="662"/>
      <c r="DW37" s="645">
        <v>3.8</v>
      </c>
      <c r="DX37" s="663"/>
      <c r="DY37" s="663"/>
      <c r="DZ37" s="663"/>
      <c r="EA37" s="663"/>
      <c r="EB37" s="663"/>
      <c r="EC37" s="684"/>
    </row>
    <row r="38" spans="2:133" ht="11.25" customHeight="1">
      <c r="B38" s="639" t="s">
        <v>336</v>
      </c>
      <c r="C38" s="640"/>
      <c r="D38" s="640"/>
      <c r="E38" s="640"/>
      <c r="F38" s="640"/>
      <c r="G38" s="640"/>
      <c r="H38" s="640"/>
      <c r="I38" s="640"/>
      <c r="J38" s="640"/>
      <c r="K38" s="640"/>
      <c r="L38" s="640"/>
      <c r="M38" s="640"/>
      <c r="N38" s="640"/>
      <c r="O38" s="640"/>
      <c r="P38" s="640"/>
      <c r="Q38" s="641"/>
      <c r="R38" s="642">
        <v>499044</v>
      </c>
      <c r="S38" s="643"/>
      <c r="T38" s="643"/>
      <c r="U38" s="643"/>
      <c r="V38" s="643"/>
      <c r="W38" s="643"/>
      <c r="X38" s="643"/>
      <c r="Y38" s="644"/>
      <c r="Z38" s="675">
        <v>1.2</v>
      </c>
      <c r="AA38" s="675"/>
      <c r="AB38" s="675"/>
      <c r="AC38" s="675"/>
      <c r="AD38" s="676">
        <v>16546</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244750</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9433</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2403195</v>
      </c>
      <c r="CS38" s="643"/>
      <c r="CT38" s="643"/>
      <c r="CU38" s="643"/>
      <c r="CV38" s="643"/>
      <c r="CW38" s="643"/>
      <c r="CX38" s="643"/>
      <c r="CY38" s="644"/>
      <c r="CZ38" s="645">
        <v>6.2</v>
      </c>
      <c r="DA38" s="663"/>
      <c r="DB38" s="663"/>
      <c r="DC38" s="664"/>
      <c r="DD38" s="648">
        <v>1957111</v>
      </c>
      <c r="DE38" s="643"/>
      <c r="DF38" s="643"/>
      <c r="DG38" s="643"/>
      <c r="DH38" s="643"/>
      <c r="DI38" s="643"/>
      <c r="DJ38" s="643"/>
      <c r="DK38" s="644"/>
      <c r="DL38" s="648">
        <v>1741990</v>
      </c>
      <c r="DM38" s="643"/>
      <c r="DN38" s="643"/>
      <c r="DO38" s="643"/>
      <c r="DP38" s="643"/>
      <c r="DQ38" s="643"/>
      <c r="DR38" s="643"/>
      <c r="DS38" s="643"/>
      <c r="DT38" s="643"/>
      <c r="DU38" s="643"/>
      <c r="DV38" s="644"/>
      <c r="DW38" s="645">
        <v>8.5</v>
      </c>
      <c r="DX38" s="663"/>
      <c r="DY38" s="663"/>
      <c r="DZ38" s="663"/>
      <c r="EA38" s="663"/>
      <c r="EB38" s="663"/>
      <c r="EC38" s="684"/>
    </row>
    <row r="39" spans="2:133" ht="11.25" customHeight="1">
      <c r="B39" s="639" t="s">
        <v>340</v>
      </c>
      <c r="C39" s="640"/>
      <c r="D39" s="640"/>
      <c r="E39" s="640"/>
      <c r="F39" s="640"/>
      <c r="G39" s="640"/>
      <c r="H39" s="640"/>
      <c r="I39" s="640"/>
      <c r="J39" s="640"/>
      <c r="K39" s="640"/>
      <c r="L39" s="640"/>
      <c r="M39" s="640"/>
      <c r="N39" s="640"/>
      <c r="O39" s="640"/>
      <c r="P39" s="640"/>
      <c r="Q39" s="641"/>
      <c r="R39" s="642">
        <v>2640757</v>
      </c>
      <c r="S39" s="643"/>
      <c r="T39" s="643"/>
      <c r="U39" s="643"/>
      <c r="V39" s="643"/>
      <c r="W39" s="643"/>
      <c r="X39" s="643"/>
      <c r="Y39" s="644"/>
      <c r="Z39" s="675">
        <v>6.4</v>
      </c>
      <c r="AA39" s="675"/>
      <c r="AB39" s="675"/>
      <c r="AC39" s="675"/>
      <c r="AD39" s="676" t="s">
        <v>147</v>
      </c>
      <c r="AE39" s="676"/>
      <c r="AF39" s="676"/>
      <c r="AG39" s="676"/>
      <c r="AH39" s="676"/>
      <c r="AI39" s="676"/>
      <c r="AJ39" s="676"/>
      <c r="AK39" s="676"/>
      <c r="AL39" s="645" t="s">
        <v>147</v>
      </c>
      <c r="AM39" s="646"/>
      <c r="AN39" s="646"/>
      <c r="AO39" s="677"/>
      <c r="AQ39" s="685" t="s">
        <v>341</v>
      </c>
      <c r="AR39" s="686"/>
      <c r="AS39" s="686"/>
      <c r="AT39" s="686"/>
      <c r="AU39" s="686"/>
      <c r="AV39" s="686"/>
      <c r="AW39" s="686"/>
      <c r="AX39" s="686"/>
      <c r="AY39" s="687"/>
      <c r="AZ39" s="642">
        <v>58484</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15493</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287391</v>
      </c>
      <c r="CS39" s="661"/>
      <c r="CT39" s="661"/>
      <c r="CU39" s="661"/>
      <c r="CV39" s="661"/>
      <c r="CW39" s="661"/>
      <c r="CX39" s="661"/>
      <c r="CY39" s="662"/>
      <c r="CZ39" s="645">
        <v>0.7</v>
      </c>
      <c r="DA39" s="663"/>
      <c r="DB39" s="663"/>
      <c r="DC39" s="664"/>
      <c r="DD39" s="648">
        <v>219767</v>
      </c>
      <c r="DE39" s="661"/>
      <c r="DF39" s="661"/>
      <c r="DG39" s="661"/>
      <c r="DH39" s="661"/>
      <c r="DI39" s="661"/>
      <c r="DJ39" s="661"/>
      <c r="DK39" s="662"/>
      <c r="DL39" s="648" t="s">
        <v>181</v>
      </c>
      <c r="DM39" s="661"/>
      <c r="DN39" s="661"/>
      <c r="DO39" s="661"/>
      <c r="DP39" s="661"/>
      <c r="DQ39" s="661"/>
      <c r="DR39" s="661"/>
      <c r="DS39" s="661"/>
      <c r="DT39" s="661"/>
      <c r="DU39" s="661"/>
      <c r="DV39" s="662"/>
      <c r="DW39" s="645" t="s">
        <v>257</v>
      </c>
      <c r="DX39" s="663"/>
      <c r="DY39" s="663"/>
      <c r="DZ39" s="663"/>
      <c r="EA39" s="663"/>
      <c r="EB39" s="663"/>
      <c r="EC39" s="684"/>
    </row>
    <row r="40" spans="2:133" ht="11.25" customHeight="1">
      <c r="B40" s="639" t="s">
        <v>344</v>
      </c>
      <c r="C40" s="640"/>
      <c r="D40" s="640"/>
      <c r="E40" s="640"/>
      <c r="F40" s="640"/>
      <c r="G40" s="640"/>
      <c r="H40" s="640"/>
      <c r="I40" s="640"/>
      <c r="J40" s="640"/>
      <c r="K40" s="640"/>
      <c r="L40" s="640"/>
      <c r="M40" s="640"/>
      <c r="N40" s="640"/>
      <c r="O40" s="640"/>
      <c r="P40" s="640"/>
      <c r="Q40" s="641"/>
      <c r="R40" s="642" t="s">
        <v>147</v>
      </c>
      <c r="S40" s="643"/>
      <c r="T40" s="643"/>
      <c r="U40" s="643"/>
      <c r="V40" s="643"/>
      <c r="W40" s="643"/>
      <c r="X40" s="643"/>
      <c r="Y40" s="644"/>
      <c r="Z40" s="675" t="s">
        <v>181</v>
      </c>
      <c r="AA40" s="675"/>
      <c r="AB40" s="675"/>
      <c r="AC40" s="675"/>
      <c r="AD40" s="676" t="s">
        <v>147</v>
      </c>
      <c r="AE40" s="676"/>
      <c r="AF40" s="676"/>
      <c r="AG40" s="676"/>
      <c r="AH40" s="676"/>
      <c r="AI40" s="676"/>
      <c r="AJ40" s="676"/>
      <c r="AK40" s="676"/>
      <c r="AL40" s="645" t="s">
        <v>147</v>
      </c>
      <c r="AM40" s="646"/>
      <c r="AN40" s="646"/>
      <c r="AO40" s="677"/>
      <c r="AQ40" s="685" t="s">
        <v>345</v>
      </c>
      <c r="AR40" s="686"/>
      <c r="AS40" s="686"/>
      <c r="AT40" s="686"/>
      <c r="AU40" s="686"/>
      <c r="AV40" s="686"/>
      <c r="AW40" s="686"/>
      <c r="AX40" s="686"/>
      <c r="AY40" s="687"/>
      <c r="AZ40" s="642">
        <v>2461</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108</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193123</v>
      </c>
      <c r="CS40" s="643"/>
      <c r="CT40" s="643"/>
      <c r="CU40" s="643"/>
      <c r="CV40" s="643"/>
      <c r="CW40" s="643"/>
      <c r="CX40" s="643"/>
      <c r="CY40" s="644"/>
      <c r="CZ40" s="645">
        <v>0.5</v>
      </c>
      <c r="DA40" s="663"/>
      <c r="DB40" s="663"/>
      <c r="DC40" s="664"/>
      <c r="DD40" s="648">
        <v>362</v>
      </c>
      <c r="DE40" s="643"/>
      <c r="DF40" s="643"/>
      <c r="DG40" s="643"/>
      <c r="DH40" s="643"/>
      <c r="DI40" s="643"/>
      <c r="DJ40" s="643"/>
      <c r="DK40" s="644"/>
      <c r="DL40" s="648">
        <v>270</v>
      </c>
      <c r="DM40" s="643"/>
      <c r="DN40" s="643"/>
      <c r="DO40" s="643"/>
      <c r="DP40" s="643"/>
      <c r="DQ40" s="643"/>
      <c r="DR40" s="643"/>
      <c r="DS40" s="643"/>
      <c r="DT40" s="643"/>
      <c r="DU40" s="643"/>
      <c r="DV40" s="644"/>
      <c r="DW40" s="645">
        <v>0</v>
      </c>
      <c r="DX40" s="663"/>
      <c r="DY40" s="663"/>
      <c r="DZ40" s="663"/>
      <c r="EA40" s="663"/>
      <c r="EB40" s="663"/>
      <c r="EC40" s="684"/>
    </row>
    <row r="41" spans="2:133" ht="11.25" customHeight="1">
      <c r="B41" s="639" t="s">
        <v>349</v>
      </c>
      <c r="C41" s="640"/>
      <c r="D41" s="640"/>
      <c r="E41" s="640"/>
      <c r="F41" s="640"/>
      <c r="G41" s="640"/>
      <c r="H41" s="640"/>
      <c r="I41" s="640"/>
      <c r="J41" s="640"/>
      <c r="K41" s="640"/>
      <c r="L41" s="640"/>
      <c r="M41" s="640"/>
      <c r="N41" s="640"/>
      <c r="O41" s="640"/>
      <c r="P41" s="640"/>
      <c r="Q41" s="641"/>
      <c r="R41" s="642" t="s">
        <v>147</v>
      </c>
      <c r="S41" s="643"/>
      <c r="T41" s="643"/>
      <c r="U41" s="643"/>
      <c r="V41" s="643"/>
      <c r="W41" s="643"/>
      <c r="X41" s="643"/>
      <c r="Y41" s="644"/>
      <c r="Z41" s="675" t="s">
        <v>147</v>
      </c>
      <c r="AA41" s="675"/>
      <c r="AB41" s="675"/>
      <c r="AC41" s="675"/>
      <c r="AD41" s="676" t="s">
        <v>257</v>
      </c>
      <c r="AE41" s="676"/>
      <c r="AF41" s="676"/>
      <c r="AG41" s="676"/>
      <c r="AH41" s="676"/>
      <c r="AI41" s="676"/>
      <c r="AJ41" s="676"/>
      <c r="AK41" s="676"/>
      <c r="AL41" s="645" t="s">
        <v>181</v>
      </c>
      <c r="AM41" s="646"/>
      <c r="AN41" s="646"/>
      <c r="AO41" s="677"/>
      <c r="AQ41" s="685" t="s">
        <v>350</v>
      </c>
      <c r="AR41" s="686"/>
      <c r="AS41" s="686"/>
      <c r="AT41" s="686"/>
      <c r="AU41" s="686"/>
      <c r="AV41" s="686"/>
      <c r="AW41" s="686"/>
      <c r="AX41" s="686"/>
      <c r="AY41" s="687"/>
      <c r="AZ41" s="642">
        <v>551312</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t="s">
        <v>181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181</v>
      </c>
      <c r="CS41" s="661"/>
      <c r="CT41" s="661"/>
      <c r="CU41" s="661"/>
      <c r="CV41" s="661"/>
      <c r="CW41" s="661"/>
      <c r="CX41" s="661"/>
      <c r="CY41" s="662"/>
      <c r="CZ41" s="645" t="s">
        <v>147</v>
      </c>
      <c r="DA41" s="663"/>
      <c r="DB41" s="663"/>
      <c r="DC41" s="664"/>
      <c r="DD41" s="648" t="s">
        <v>181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353</v>
      </c>
      <c r="C42" s="640"/>
      <c r="D42" s="640"/>
      <c r="E42" s="640"/>
      <c r="F42" s="640"/>
      <c r="G42" s="640"/>
      <c r="H42" s="640"/>
      <c r="I42" s="640"/>
      <c r="J42" s="640"/>
      <c r="K42" s="640"/>
      <c r="L42" s="640"/>
      <c r="M42" s="640"/>
      <c r="N42" s="640"/>
      <c r="O42" s="640"/>
      <c r="P42" s="640"/>
      <c r="Q42" s="641"/>
      <c r="R42" s="642">
        <v>965057</v>
      </c>
      <c r="S42" s="643"/>
      <c r="T42" s="643"/>
      <c r="U42" s="643"/>
      <c r="V42" s="643"/>
      <c r="W42" s="643"/>
      <c r="X42" s="643"/>
      <c r="Y42" s="644"/>
      <c r="Z42" s="675">
        <v>2.2999999999999998</v>
      </c>
      <c r="AA42" s="675"/>
      <c r="AB42" s="675"/>
      <c r="AC42" s="675"/>
      <c r="AD42" s="676" t="s">
        <v>181</v>
      </c>
      <c r="AE42" s="676"/>
      <c r="AF42" s="676"/>
      <c r="AG42" s="676"/>
      <c r="AH42" s="676"/>
      <c r="AI42" s="676"/>
      <c r="AJ42" s="676"/>
      <c r="AK42" s="676"/>
      <c r="AL42" s="645" t="s">
        <v>147</v>
      </c>
      <c r="AM42" s="646"/>
      <c r="AN42" s="646"/>
      <c r="AO42" s="677"/>
      <c r="AQ42" s="678" t="s">
        <v>354</v>
      </c>
      <c r="AR42" s="679"/>
      <c r="AS42" s="679"/>
      <c r="AT42" s="679"/>
      <c r="AU42" s="679"/>
      <c r="AV42" s="679"/>
      <c r="AW42" s="679"/>
      <c r="AX42" s="679"/>
      <c r="AY42" s="680"/>
      <c r="AZ42" s="626">
        <v>1765705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297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2623153</v>
      </c>
      <c r="CS42" s="643"/>
      <c r="CT42" s="643"/>
      <c r="CU42" s="643"/>
      <c r="CV42" s="643"/>
      <c r="CW42" s="643"/>
      <c r="CX42" s="643"/>
      <c r="CY42" s="644"/>
      <c r="CZ42" s="645">
        <v>6.7</v>
      </c>
      <c r="DA42" s="646"/>
      <c r="DB42" s="646"/>
      <c r="DC42" s="647"/>
      <c r="DD42" s="648">
        <v>522049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357</v>
      </c>
      <c r="C43" s="624"/>
      <c r="D43" s="624"/>
      <c r="E43" s="624"/>
      <c r="F43" s="624"/>
      <c r="G43" s="624"/>
      <c r="H43" s="624"/>
      <c r="I43" s="624"/>
      <c r="J43" s="624"/>
      <c r="K43" s="624"/>
      <c r="L43" s="624"/>
      <c r="M43" s="624"/>
      <c r="N43" s="624"/>
      <c r="O43" s="624"/>
      <c r="P43" s="624"/>
      <c r="Q43" s="625"/>
      <c r="R43" s="626">
        <v>41388017</v>
      </c>
      <c r="S43" s="665"/>
      <c r="T43" s="665"/>
      <c r="U43" s="665"/>
      <c r="V43" s="665"/>
      <c r="W43" s="665"/>
      <c r="X43" s="665"/>
      <c r="Y43" s="666"/>
      <c r="Z43" s="667">
        <v>100</v>
      </c>
      <c r="AA43" s="667"/>
      <c r="AB43" s="667"/>
      <c r="AC43" s="667"/>
      <c r="AD43" s="668">
        <v>19424245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106967</v>
      </c>
      <c r="CS43" s="661"/>
      <c r="CT43" s="661"/>
      <c r="CU43" s="661"/>
      <c r="CV43" s="661"/>
      <c r="CW43" s="661"/>
      <c r="CX43" s="661"/>
      <c r="CY43" s="662"/>
      <c r="CZ43" s="645">
        <v>0.3</v>
      </c>
      <c r="DA43" s="663"/>
      <c r="DB43" s="663"/>
      <c r="DC43" s="664"/>
      <c r="DD43" s="648">
        <v>106124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2608815</v>
      </c>
      <c r="CS44" s="643"/>
      <c r="CT44" s="643"/>
      <c r="CU44" s="643"/>
      <c r="CV44" s="643"/>
      <c r="CW44" s="643"/>
      <c r="CX44" s="643"/>
      <c r="CY44" s="644"/>
      <c r="CZ44" s="645">
        <v>6.7</v>
      </c>
      <c r="DA44" s="646"/>
      <c r="DB44" s="646"/>
      <c r="DC44" s="647"/>
      <c r="DD44" s="648">
        <v>507711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854744</v>
      </c>
      <c r="CS45" s="661"/>
      <c r="CT45" s="661"/>
      <c r="CU45" s="661"/>
      <c r="CV45" s="661"/>
      <c r="CW45" s="661"/>
      <c r="CX45" s="661"/>
      <c r="CY45" s="662"/>
      <c r="CZ45" s="645">
        <v>2.2000000000000002</v>
      </c>
      <c r="DA45" s="663"/>
      <c r="DB45" s="663"/>
      <c r="DC45" s="664"/>
      <c r="DD45" s="648">
        <v>38283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1571700</v>
      </c>
      <c r="CS46" s="643"/>
      <c r="CT46" s="643"/>
      <c r="CU46" s="643"/>
      <c r="CV46" s="643"/>
      <c r="CW46" s="643"/>
      <c r="CX46" s="643"/>
      <c r="CY46" s="644"/>
      <c r="CZ46" s="645">
        <v>4</v>
      </c>
      <c r="DA46" s="646"/>
      <c r="DB46" s="646"/>
      <c r="DC46" s="647"/>
      <c r="DD46" s="648">
        <v>460754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14338</v>
      </c>
      <c r="CS47" s="661"/>
      <c r="CT47" s="661"/>
      <c r="CU47" s="661"/>
      <c r="CV47" s="661"/>
      <c r="CW47" s="661"/>
      <c r="CX47" s="661"/>
      <c r="CY47" s="662"/>
      <c r="CZ47" s="645">
        <v>0</v>
      </c>
      <c r="DA47" s="663"/>
      <c r="DB47" s="663"/>
      <c r="DC47" s="664"/>
      <c r="DD47" s="648">
        <v>14338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257</v>
      </c>
      <c r="CS48" s="643"/>
      <c r="CT48" s="643"/>
      <c r="CU48" s="643"/>
      <c r="CV48" s="643"/>
      <c r="CW48" s="643"/>
      <c r="CX48" s="643"/>
      <c r="CY48" s="644"/>
      <c r="CZ48" s="645" t="s">
        <v>181</v>
      </c>
      <c r="DA48" s="646"/>
      <c r="DB48" s="646"/>
      <c r="DC48" s="647"/>
      <c r="DD48" s="648" t="s">
        <v>181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39033006</v>
      </c>
      <c r="CS49" s="627"/>
      <c r="CT49" s="627"/>
      <c r="CU49" s="627"/>
      <c r="CV49" s="627"/>
      <c r="CW49" s="627"/>
      <c r="CX49" s="627"/>
      <c r="CY49" s="628"/>
      <c r="CZ49" s="629">
        <v>100</v>
      </c>
      <c r="DA49" s="630"/>
      <c r="DB49" s="630"/>
      <c r="DC49" s="631"/>
      <c r="DD49" s="632">
        <v>23515537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gsB0ZT98b9nXQAWW6EEqSve0Kn54T8qemOIkb3bojy+U1NbV9afSLlmxb9lDaJ4R5nMvCGzp/fUki4mdChPA==" saltValue="xd33rgZ6AOJfqdkh8qQP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40" zoomScaleNormal="40" zoomScaleSheetLayoutView="70" workbookViewId="0">
      <selection activeCell="BS14" sqref="BS14:CG1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390</v>
      </c>
      <c r="C7" s="1108"/>
      <c r="D7" s="1108"/>
      <c r="E7" s="1108"/>
      <c r="F7" s="1108"/>
      <c r="G7" s="1108"/>
      <c r="H7" s="1108"/>
      <c r="I7" s="1108"/>
      <c r="J7" s="1108"/>
      <c r="K7" s="1108"/>
      <c r="L7" s="1108"/>
      <c r="M7" s="1108"/>
      <c r="N7" s="1108"/>
      <c r="O7" s="1108"/>
      <c r="P7" s="1109"/>
      <c r="Q7" s="1161">
        <v>41388</v>
      </c>
      <c r="R7" s="1162"/>
      <c r="S7" s="1162"/>
      <c r="T7" s="1162"/>
      <c r="U7" s="1162"/>
      <c r="V7" s="1162">
        <v>39033</v>
      </c>
      <c r="W7" s="1162"/>
      <c r="X7" s="1162"/>
      <c r="Y7" s="1162"/>
      <c r="Z7" s="1162"/>
      <c r="AA7" s="1162">
        <v>2355</v>
      </c>
      <c r="AB7" s="1162"/>
      <c r="AC7" s="1162"/>
      <c r="AD7" s="1162"/>
      <c r="AE7" s="1163"/>
      <c r="AF7" s="1164">
        <v>2192</v>
      </c>
      <c r="AG7" s="1165"/>
      <c r="AH7" s="1165"/>
      <c r="AI7" s="1165"/>
      <c r="AJ7" s="1166"/>
      <c r="AK7" s="1148">
        <v>140</v>
      </c>
      <c r="AL7" s="1149"/>
      <c r="AM7" s="1149"/>
      <c r="AN7" s="1149"/>
      <c r="AO7" s="1149"/>
      <c r="AP7" s="1149">
        <v>29220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594</v>
      </c>
      <c r="BT7" s="1153"/>
      <c r="BU7" s="1153"/>
      <c r="BV7" s="1153"/>
      <c r="BW7" s="1153"/>
      <c r="BX7" s="1153"/>
      <c r="BY7" s="1153"/>
      <c r="BZ7" s="1153"/>
      <c r="CA7" s="1153"/>
      <c r="CB7" s="1153"/>
      <c r="CC7" s="1153"/>
      <c r="CD7" s="1153"/>
      <c r="CE7" s="1153"/>
      <c r="CF7" s="1153"/>
      <c r="CG7" s="1154"/>
      <c r="CH7" s="1145">
        <v>8</v>
      </c>
      <c r="CI7" s="1146"/>
      <c r="CJ7" s="1146"/>
      <c r="CK7" s="1146"/>
      <c r="CL7" s="1147"/>
      <c r="CM7" s="1145">
        <v>414</v>
      </c>
      <c r="CN7" s="1146"/>
      <c r="CO7" s="1146"/>
      <c r="CP7" s="1146"/>
      <c r="CQ7" s="1147"/>
      <c r="CR7" s="1145">
        <v>80</v>
      </c>
      <c r="CS7" s="1146"/>
      <c r="CT7" s="1146"/>
      <c r="CU7" s="1146"/>
      <c r="CV7" s="1147"/>
      <c r="CW7" s="1145" t="s">
        <v>531</v>
      </c>
      <c r="CX7" s="1146"/>
      <c r="CY7" s="1146"/>
      <c r="CZ7" s="1146"/>
      <c r="DA7" s="1147"/>
      <c r="DB7" s="1145" t="s">
        <v>531</v>
      </c>
      <c r="DC7" s="1146"/>
      <c r="DD7" s="1146"/>
      <c r="DE7" s="1146"/>
      <c r="DF7" s="1147"/>
      <c r="DG7" s="1145" t="s">
        <v>531</v>
      </c>
      <c r="DH7" s="1146"/>
      <c r="DI7" s="1146"/>
      <c r="DJ7" s="1146"/>
      <c r="DK7" s="1147"/>
      <c r="DL7" s="1145" t="s">
        <v>531</v>
      </c>
      <c r="DM7" s="1146"/>
      <c r="DN7" s="1146"/>
      <c r="DO7" s="1146"/>
      <c r="DP7" s="1147"/>
      <c r="DQ7" s="1145" t="s">
        <v>531</v>
      </c>
      <c r="DR7" s="1146"/>
      <c r="DS7" s="1146"/>
      <c r="DT7" s="1146"/>
      <c r="DU7" s="1147"/>
      <c r="DV7" s="1172"/>
      <c r="DW7" s="1173"/>
      <c r="DX7" s="1173"/>
      <c r="DY7" s="1173"/>
      <c r="DZ7" s="1174"/>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595</v>
      </c>
      <c r="BT8" s="1072"/>
      <c r="BU8" s="1072"/>
      <c r="BV8" s="1072"/>
      <c r="BW8" s="1072"/>
      <c r="BX8" s="1072"/>
      <c r="BY8" s="1072"/>
      <c r="BZ8" s="1072"/>
      <c r="CA8" s="1072"/>
      <c r="CB8" s="1072"/>
      <c r="CC8" s="1072"/>
      <c r="CD8" s="1072"/>
      <c r="CE8" s="1072"/>
      <c r="CF8" s="1072"/>
      <c r="CG8" s="1073"/>
      <c r="CH8" s="1046">
        <v>-3</v>
      </c>
      <c r="CI8" s="1047"/>
      <c r="CJ8" s="1047"/>
      <c r="CK8" s="1047"/>
      <c r="CL8" s="1048"/>
      <c r="CM8" s="1046">
        <v>64</v>
      </c>
      <c r="CN8" s="1047"/>
      <c r="CO8" s="1047"/>
      <c r="CP8" s="1047"/>
      <c r="CQ8" s="1048"/>
      <c r="CR8" s="1046">
        <v>30</v>
      </c>
      <c r="CS8" s="1047"/>
      <c r="CT8" s="1047"/>
      <c r="CU8" s="1047"/>
      <c r="CV8" s="1048"/>
      <c r="CW8" s="1046">
        <v>36</v>
      </c>
      <c r="CX8" s="1047"/>
      <c r="CY8" s="1047"/>
      <c r="CZ8" s="1047"/>
      <c r="DA8" s="1048"/>
      <c r="DB8" s="1046" t="s">
        <v>531</v>
      </c>
      <c r="DC8" s="1047"/>
      <c r="DD8" s="1047"/>
      <c r="DE8" s="1047"/>
      <c r="DF8" s="1048"/>
      <c r="DG8" s="1046" t="s">
        <v>531</v>
      </c>
      <c r="DH8" s="1047"/>
      <c r="DI8" s="1047"/>
      <c r="DJ8" s="1047"/>
      <c r="DK8" s="1048"/>
      <c r="DL8" s="1046" t="s">
        <v>531</v>
      </c>
      <c r="DM8" s="1047"/>
      <c r="DN8" s="1047"/>
      <c r="DO8" s="1047"/>
      <c r="DP8" s="1048"/>
      <c r="DQ8" s="1046" t="s">
        <v>531</v>
      </c>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597</v>
      </c>
      <c r="BT9" s="1072"/>
      <c r="BU9" s="1072"/>
      <c r="BV9" s="1072"/>
      <c r="BW9" s="1072"/>
      <c r="BX9" s="1072"/>
      <c r="BY9" s="1072"/>
      <c r="BZ9" s="1072"/>
      <c r="CA9" s="1072"/>
      <c r="CB9" s="1072"/>
      <c r="CC9" s="1072"/>
      <c r="CD9" s="1072"/>
      <c r="CE9" s="1072"/>
      <c r="CF9" s="1072"/>
      <c r="CG9" s="1073"/>
      <c r="CH9" s="1046">
        <v>-4</v>
      </c>
      <c r="CI9" s="1047"/>
      <c r="CJ9" s="1047"/>
      <c r="CK9" s="1047"/>
      <c r="CL9" s="1048"/>
      <c r="CM9" s="1046">
        <v>53</v>
      </c>
      <c r="CN9" s="1047"/>
      <c r="CO9" s="1047"/>
      <c r="CP9" s="1047"/>
      <c r="CQ9" s="1048"/>
      <c r="CR9" s="1046">
        <v>30</v>
      </c>
      <c r="CS9" s="1047"/>
      <c r="CT9" s="1047"/>
      <c r="CU9" s="1047"/>
      <c r="CV9" s="1048"/>
      <c r="CW9" s="1046">
        <v>90</v>
      </c>
      <c r="CX9" s="1047"/>
      <c r="CY9" s="1047"/>
      <c r="CZ9" s="1047"/>
      <c r="DA9" s="1048"/>
      <c r="DB9" s="1046" t="s">
        <v>531</v>
      </c>
      <c r="DC9" s="1047"/>
      <c r="DD9" s="1047"/>
      <c r="DE9" s="1047"/>
      <c r="DF9" s="1048"/>
      <c r="DG9" s="1046" t="s">
        <v>531</v>
      </c>
      <c r="DH9" s="1047"/>
      <c r="DI9" s="1047"/>
      <c r="DJ9" s="1047"/>
      <c r="DK9" s="1048"/>
      <c r="DL9" s="1046" t="s">
        <v>531</v>
      </c>
      <c r="DM9" s="1047"/>
      <c r="DN9" s="1047"/>
      <c r="DO9" s="1047"/>
      <c r="DP9" s="1048"/>
      <c r="DQ9" s="1046" t="s">
        <v>531</v>
      </c>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596</v>
      </c>
      <c r="BT10" s="1072"/>
      <c r="BU10" s="1072"/>
      <c r="BV10" s="1072"/>
      <c r="BW10" s="1072"/>
      <c r="BX10" s="1072"/>
      <c r="BY10" s="1072"/>
      <c r="BZ10" s="1072"/>
      <c r="CA10" s="1072"/>
      <c r="CB10" s="1072"/>
      <c r="CC10" s="1072"/>
      <c r="CD10" s="1072"/>
      <c r="CE10" s="1072"/>
      <c r="CF10" s="1072"/>
      <c r="CG10" s="1073"/>
      <c r="CH10" s="1046" t="s">
        <v>531</v>
      </c>
      <c r="CI10" s="1047"/>
      <c r="CJ10" s="1047"/>
      <c r="CK10" s="1047"/>
      <c r="CL10" s="1048"/>
      <c r="CM10" s="1046" t="s">
        <v>531</v>
      </c>
      <c r="CN10" s="1047"/>
      <c r="CO10" s="1047"/>
      <c r="CP10" s="1047"/>
      <c r="CQ10" s="1048"/>
      <c r="CR10" s="1046">
        <v>30</v>
      </c>
      <c r="CS10" s="1047"/>
      <c r="CT10" s="1047"/>
      <c r="CU10" s="1047"/>
      <c r="CV10" s="1048"/>
      <c r="CW10" s="1046" t="s">
        <v>531</v>
      </c>
      <c r="CX10" s="1047"/>
      <c r="CY10" s="1047"/>
      <c r="CZ10" s="1047"/>
      <c r="DA10" s="1048"/>
      <c r="DB10" s="1046" t="s">
        <v>531</v>
      </c>
      <c r="DC10" s="1047"/>
      <c r="DD10" s="1047"/>
      <c r="DE10" s="1047"/>
      <c r="DF10" s="1048"/>
      <c r="DG10" s="1046" t="s">
        <v>531</v>
      </c>
      <c r="DH10" s="1047"/>
      <c r="DI10" s="1047"/>
      <c r="DJ10" s="1047"/>
      <c r="DK10" s="1048"/>
      <c r="DL10" s="1046" t="s">
        <v>531</v>
      </c>
      <c r="DM10" s="1047"/>
      <c r="DN10" s="1047"/>
      <c r="DO10" s="1047"/>
      <c r="DP10" s="1048"/>
      <c r="DQ10" s="1046" t="s">
        <v>531</v>
      </c>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392</v>
      </c>
      <c r="B23" s="1001" t="s">
        <v>393</v>
      </c>
      <c r="C23" s="1002"/>
      <c r="D23" s="1002"/>
      <c r="E23" s="1002"/>
      <c r="F23" s="1002"/>
      <c r="G23" s="1002"/>
      <c r="H23" s="1002"/>
      <c r="I23" s="1002"/>
      <c r="J23" s="1002"/>
      <c r="K23" s="1002"/>
      <c r="L23" s="1002"/>
      <c r="M23" s="1002"/>
      <c r="N23" s="1002"/>
      <c r="O23" s="1002"/>
      <c r="P23" s="1003"/>
      <c r="Q23" s="1125">
        <v>41388</v>
      </c>
      <c r="R23" s="1126"/>
      <c r="S23" s="1126"/>
      <c r="T23" s="1126"/>
      <c r="U23" s="1126"/>
      <c r="V23" s="1126">
        <v>39033</v>
      </c>
      <c r="W23" s="1126"/>
      <c r="X23" s="1126"/>
      <c r="Y23" s="1126"/>
      <c r="Z23" s="1126"/>
      <c r="AA23" s="1126">
        <v>2355</v>
      </c>
      <c r="AB23" s="1126"/>
      <c r="AC23" s="1126"/>
      <c r="AD23" s="1126"/>
      <c r="AE23" s="1127"/>
      <c r="AF23" s="1128">
        <v>2192</v>
      </c>
      <c r="AG23" s="1126"/>
      <c r="AH23" s="1126"/>
      <c r="AI23" s="1126"/>
      <c r="AJ23" s="1129"/>
      <c r="AK23" s="1130"/>
      <c r="AL23" s="1131"/>
      <c r="AM23" s="1131"/>
      <c r="AN23" s="1131"/>
      <c r="AO23" s="1131"/>
      <c r="AP23" s="1126">
        <v>29220</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405</v>
      </c>
      <c r="C28" s="1108"/>
      <c r="D28" s="1108"/>
      <c r="E28" s="1108"/>
      <c r="F28" s="1108"/>
      <c r="G28" s="1108"/>
      <c r="H28" s="1108"/>
      <c r="I28" s="1108"/>
      <c r="J28" s="1108"/>
      <c r="K28" s="1108"/>
      <c r="L28" s="1108"/>
      <c r="M28" s="1108"/>
      <c r="N28" s="1108"/>
      <c r="O28" s="1108"/>
      <c r="P28" s="1109"/>
      <c r="Q28" s="1110">
        <v>7170</v>
      </c>
      <c r="R28" s="1111"/>
      <c r="S28" s="1111"/>
      <c r="T28" s="1111"/>
      <c r="U28" s="1111"/>
      <c r="V28" s="1111">
        <v>6913</v>
      </c>
      <c r="W28" s="1111"/>
      <c r="X28" s="1111"/>
      <c r="Y28" s="1111"/>
      <c r="Z28" s="1111"/>
      <c r="AA28" s="1111">
        <v>257</v>
      </c>
      <c r="AB28" s="1111"/>
      <c r="AC28" s="1111"/>
      <c r="AD28" s="1111"/>
      <c r="AE28" s="1112"/>
      <c r="AF28" s="1113">
        <v>257</v>
      </c>
      <c r="AG28" s="1111"/>
      <c r="AH28" s="1111"/>
      <c r="AI28" s="1111"/>
      <c r="AJ28" s="1114"/>
      <c r="AK28" s="1115">
        <v>551</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406</v>
      </c>
      <c r="C29" s="1095"/>
      <c r="D29" s="1095"/>
      <c r="E29" s="1095"/>
      <c r="F29" s="1095"/>
      <c r="G29" s="1095"/>
      <c r="H29" s="1095"/>
      <c r="I29" s="1095"/>
      <c r="J29" s="1095"/>
      <c r="K29" s="1095"/>
      <c r="L29" s="1095"/>
      <c r="M29" s="1095"/>
      <c r="N29" s="1095"/>
      <c r="O29" s="1095"/>
      <c r="P29" s="1096"/>
      <c r="Q29" s="1100">
        <v>1319</v>
      </c>
      <c r="R29" s="1101"/>
      <c r="S29" s="1101"/>
      <c r="T29" s="1101"/>
      <c r="U29" s="1101"/>
      <c r="V29" s="1101">
        <v>1318</v>
      </c>
      <c r="W29" s="1101"/>
      <c r="X29" s="1101"/>
      <c r="Y29" s="1101"/>
      <c r="Z29" s="1101"/>
      <c r="AA29" s="1101">
        <v>1</v>
      </c>
      <c r="AB29" s="1101"/>
      <c r="AC29" s="1101"/>
      <c r="AD29" s="1101"/>
      <c r="AE29" s="1102"/>
      <c r="AF29" s="1076">
        <v>1</v>
      </c>
      <c r="AG29" s="1077"/>
      <c r="AH29" s="1077"/>
      <c r="AI29" s="1077"/>
      <c r="AJ29" s="1078"/>
      <c r="AK29" s="1037">
        <v>791</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407</v>
      </c>
      <c r="C30" s="1095"/>
      <c r="D30" s="1095"/>
      <c r="E30" s="1095"/>
      <c r="F30" s="1095"/>
      <c r="G30" s="1095"/>
      <c r="H30" s="1095"/>
      <c r="I30" s="1095"/>
      <c r="J30" s="1095"/>
      <c r="K30" s="1095"/>
      <c r="L30" s="1095"/>
      <c r="M30" s="1095"/>
      <c r="N30" s="1095"/>
      <c r="O30" s="1095"/>
      <c r="P30" s="1096"/>
      <c r="Q30" s="1100">
        <v>6240</v>
      </c>
      <c r="R30" s="1101"/>
      <c r="S30" s="1101"/>
      <c r="T30" s="1101"/>
      <c r="U30" s="1101"/>
      <c r="V30" s="1101">
        <v>5948</v>
      </c>
      <c r="W30" s="1101"/>
      <c r="X30" s="1101"/>
      <c r="Y30" s="1101"/>
      <c r="Z30" s="1101"/>
      <c r="AA30" s="1101">
        <v>292</v>
      </c>
      <c r="AB30" s="1101"/>
      <c r="AC30" s="1101"/>
      <c r="AD30" s="1101"/>
      <c r="AE30" s="1102"/>
      <c r="AF30" s="1076">
        <v>292</v>
      </c>
      <c r="AG30" s="1077"/>
      <c r="AH30" s="1077"/>
      <c r="AI30" s="1077"/>
      <c r="AJ30" s="1078"/>
      <c r="AK30" s="1037">
        <v>982</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408</v>
      </c>
      <c r="C31" s="1095"/>
      <c r="D31" s="1095"/>
      <c r="E31" s="1095"/>
      <c r="F31" s="1095"/>
      <c r="G31" s="1095"/>
      <c r="H31" s="1095"/>
      <c r="I31" s="1095"/>
      <c r="J31" s="1095"/>
      <c r="K31" s="1095"/>
      <c r="L31" s="1095"/>
      <c r="M31" s="1095"/>
      <c r="N31" s="1095"/>
      <c r="O31" s="1095"/>
      <c r="P31" s="1096"/>
      <c r="Q31" s="1100">
        <v>5</v>
      </c>
      <c r="R31" s="1101"/>
      <c r="S31" s="1101"/>
      <c r="T31" s="1101"/>
      <c r="U31" s="1101"/>
      <c r="V31" s="1101">
        <v>3</v>
      </c>
      <c r="W31" s="1101"/>
      <c r="X31" s="1101"/>
      <c r="Y31" s="1101"/>
      <c r="Z31" s="1101"/>
      <c r="AA31" s="1101">
        <v>2</v>
      </c>
      <c r="AB31" s="1101"/>
      <c r="AC31" s="1101"/>
      <c r="AD31" s="1101"/>
      <c r="AE31" s="1102"/>
      <c r="AF31" s="1076">
        <v>2</v>
      </c>
      <c r="AG31" s="1077"/>
      <c r="AH31" s="1077"/>
      <c r="AI31" s="1077"/>
      <c r="AJ31" s="1078"/>
      <c r="AK31" s="1028" t="s">
        <v>598</v>
      </c>
      <c r="AL31" s="1028"/>
      <c r="AM31" s="1028"/>
      <c r="AN31" s="1028"/>
      <c r="AO31" s="1028"/>
      <c r="AP31" s="1028" t="s">
        <v>598</v>
      </c>
      <c r="AQ31" s="1028"/>
      <c r="AR31" s="1028"/>
      <c r="AS31" s="1028"/>
      <c r="AT31" s="1028"/>
      <c r="AU31" s="1028" t="s">
        <v>598</v>
      </c>
      <c r="AV31" s="1028"/>
      <c r="AW31" s="1028"/>
      <c r="AX31" s="1028"/>
      <c r="AY31" s="1028"/>
      <c r="AZ31" s="1099" t="s">
        <v>598</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409</v>
      </c>
      <c r="C32" s="1095"/>
      <c r="D32" s="1095"/>
      <c r="E32" s="1095"/>
      <c r="F32" s="1095"/>
      <c r="G32" s="1095"/>
      <c r="H32" s="1095"/>
      <c r="I32" s="1095"/>
      <c r="J32" s="1095"/>
      <c r="K32" s="1095"/>
      <c r="L32" s="1095"/>
      <c r="M32" s="1095"/>
      <c r="N32" s="1095"/>
      <c r="O32" s="1095"/>
      <c r="P32" s="1096"/>
      <c r="Q32" s="1100">
        <v>2160</v>
      </c>
      <c r="R32" s="1101"/>
      <c r="S32" s="1101"/>
      <c r="T32" s="1101"/>
      <c r="U32" s="1101"/>
      <c r="V32" s="1101">
        <v>241</v>
      </c>
      <c r="W32" s="1101"/>
      <c r="X32" s="1101"/>
      <c r="Y32" s="1101"/>
      <c r="Z32" s="1101"/>
      <c r="AA32" s="1101">
        <v>1919</v>
      </c>
      <c r="AB32" s="1101"/>
      <c r="AC32" s="1101"/>
      <c r="AD32" s="1101"/>
      <c r="AE32" s="1102"/>
      <c r="AF32" s="1076">
        <v>1919</v>
      </c>
      <c r="AG32" s="1077"/>
      <c r="AH32" s="1077"/>
      <c r="AI32" s="1077"/>
      <c r="AJ32" s="1078"/>
      <c r="AK32" s="1037">
        <v>245</v>
      </c>
      <c r="AL32" s="1028"/>
      <c r="AM32" s="1028"/>
      <c r="AN32" s="1028"/>
      <c r="AO32" s="1028"/>
      <c r="AP32" s="1028">
        <v>4613</v>
      </c>
      <c r="AQ32" s="1028"/>
      <c r="AR32" s="1028"/>
      <c r="AS32" s="1028"/>
      <c r="AT32" s="1028"/>
      <c r="AU32" s="1028">
        <v>415</v>
      </c>
      <c r="AV32" s="1028"/>
      <c r="AW32" s="1028"/>
      <c r="AX32" s="1028"/>
      <c r="AY32" s="1028"/>
      <c r="AZ32" s="1099" t="s">
        <v>598</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411</v>
      </c>
      <c r="C33" s="1095"/>
      <c r="D33" s="1095"/>
      <c r="E33" s="1095"/>
      <c r="F33" s="1095"/>
      <c r="G33" s="1095"/>
      <c r="H33" s="1095"/>
      <c r="I33" s="1095"/>
      <c r="J33" s="1095"/>
      <c r="K33" s="1095"/>
      <c r="L33" s="1095"/>
      <c r="M33" s="1095"/>
      <c r="N33" s="1095"/>
      <c r="O33" s="1095"/>
      <c r="P33" s="1096"/>
      <c r="Q33" s="1100">
        <v>37</v>
      </c>
      <c r="R33" s="1101"/>
      <c r="S33" s="1101"/>
      <c r="T33" s="1101"/>
      <c r="U33" s="1101"/>
      <c r="V33" s="1101">
        <v>4</v>
      </c>
      <c r="W33" s="1101"/>
      <c r="X33" s="1101"/>
      <c r="Y33" s="1101"/>
      <c r="Z33" s="1101"/>
      <c r="AA33" s="1101">
        <v>33</v>
      </c>
      <c r="AB33" s="1101"/>
      <c r="AC33" s="1101"/>
      <c r="AD33" s="1101"/>
      <c r="AE33" s="1102"/>
      <c r="AF33" s="1076">
        <v>33</v>
      </c>
      <c r="AG33" s="1077"/>
      <c r="AH33" s="1077"/>
      <c r="AI33" s="1077"/>
      <c r="AJ33" s="1078"/>
      <c r="AK33" s="1037">
        <v>0</v>
      </c>
      <c r="AL33" s="1028"/>
      <c r="AM33" s="1028"/>
      <c r="AN33" s="1028"/>
      <c r="AO33" s="1028"/>
      <c r="AP33" s="1028" t="s">
        <v>599</v>
      </c>
      <c r="AQ33" s="1028"/>
      <c r="AR33" s="1028"/>
      <c r="AS33" s="1028"/>
      <c r="AT33" s="1028"/>
      <c r="AU33" s="1028" t="s">
        <v>599</v>
      </c>
      <c r="AV33" s="1028"/>
      <c r="AW33" s="1028"/>
      <c r="AX33" s="1028"/>
      <c r="AY33" s="1028"/>
      <c r="AZ33" s="1099" t="s">
        <v>598</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412</v>
      </c>
      <c r="C34" s="1095"/>
      <c r="D34" s="1095"/>
      <c r="E34" s="1095"/>
      <c r="F34" s="1095"/>
      <c r="G34" s="1095"/>
      <c r="H34" s="1095"/>
      <c r="I34" s="1095"/>
      <c r="J34" s="1095"/>
      <c r="K34" s="1095"/>
      <c r="L34" s="1095"/>
      <c r="M34" s="1095"/>
      <c r="N34" s="1095"/>
      <c r="O34" s="1095"/>
      <c r="P34" s="1096"/>
      <c r="Q34" s="1100">
        <v>269</v>
      </c>
      <c r="R34" s="1101"/>
      <c r="S34" s="1101"/>
      <c r="T34" s="1101"/>
      <c r="U34" s="1101"/>
      <c r="V34" s="1101">
        <v>88</v>
      </c>
      <c r="W34" s="1101"/>
      <c r="X34" s="1101"/>
      <c r="Y34" s="1101"/>
      <c r="Z34" s="1101"/>
      <c r="AA34" s="1101">
        <v>181</v>
      </c>
      <c r="AB34" s="1101"/>
      <c r="AC34" s="1101"/>
      <c r="AD34" s="1101"/>
      <c r="AE34" s="1102"/>
      <c r="AF34" s="1076">
        <v>181</v>
      </c>
      <c r="AG34" s="1077"/>
      <c r="AH34" s="1077"/>
      <c r="AI34" s="1077"/>
      <c r="AJ34" s="1078"/>
      <c r="AK34" s="1037">
        <v>1160</v>
      </c>
      <c r="AL34" s="1028"/>
      <c r="AM34" s="1028"/>
      <c r="AN34" s="1028"/>
      <c r="AO34" s="1028"/>
      <c r="AP34" s="1028">
        <v>13333</v>
      </c>
      <c r="AQ34" s="1028"/>
      <c r="AR34" s="1028"/>
      <c r="AS34" s="1028"/>
      <c r="AT34" s="1028"/>
      <c r="AU34" s="1028">
        <v>5639</v>
      </c>
      <c r="AV34" s="1028"/>
      <c r="AW34" s="1028"/>
      <c r="AX34" s="1028"/>
      <c r="AY34" s="1028"/>
      <c r="AZ34" s="1099" t="s">
        <v>598</v>
      </c>
      <c r="BA34" s="1099"/>
      <c r="BB34" s="1099"/>
      <c r="BC34" s="1099"/>
      <c r="BD34" s="1099"/>
      <c r="BE34" s="1089" t="s">
        <v>410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t="s">
        <v>413</v>
      </c>
      <c r="C35" s="1095"/>
      <c r="D35" s="1095"/>
      <c r="E35" s="1095"/>
      <c r="F35" s="1095"/>
      <c r="G35" s="1095"/>
      <c r="H35" s="1095"/>
      <c r="I35" s="1095"/>
      <c r="J35" s="1095"/>
      <c r="K35" s="1095"/>
      <c r="L35" s="1095"/>
      <c r="M35" s="1095"/>
      <c r="N35" s="1095"/>
      <c r="O35" s="1095"/>
      <c r="P35" s="1096"/>
      <c r="Q35" s="1100">
        <v>33</v>
      </c>
      <c r="R35" s="1101"/>
      <c r="S35" s="1101"/>
      <c r="T35" s="1101"/>
      <c r="U35" s="1101"/>
      <c r="V35" s="1101">
        <v>33</v>
      </c>
      <c r="W35" s="1101"/>
      <c r="X35" s="1101"/>
      <c r="Y35" s="1101"/>
      <c r="Z35" s="1101"/>
      <c r="AA35" s="1101">
        <v>0</v>
      </c>
      <c r="AB35" s="1101"/>
      <c r="AC35" s="1101"/>
      <c r="AD35" s="1101"/>
      <c r="AE35" s="1102"/>
      <c r="AF35" s="1076">
        <v>0</v>
      </c>
      <c r="AG35" s="1077"/>
      <c r="AH35" s="1077"/>
      <c r="AI35" s="1077"/>
      <c r="AJ35" s="1078"/>
      <c r="AK35" s="1037">
        <v>25</v>
      </c>
      <c r="AL35" s="1028"/>
      <c r="AM35" s="1028"/>
      <c r="AN35" s="1028"/>
      <c r="AO35" s="1028"/>
      <c r="AP35" s="1028">
        <v>38</v>
      </c>
      <c r="AQ35" s="1028"/>
      <c r="AR35" s="1028"/>
      <c r="AS35" s="1028"/>
      <c r="AT35" s="1028"/>
      <c r="AU35" s="1028">
        <v>38</v>
      </c>
      <c r="AV35" s="1028"/>
      <c r="AW35" s="1028"/>
      <c r="AX35" s="1028"/>
      <c r="AY35" s="1028"/>
      <c r="AZ35" s="1099" t="s">
        <v>598</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t="s">
        <v>415</v>
      </c>
      <c r="C36" s="1095"/>
      <c r="D36" s="1095"/>
      <c r="E36" s="1095"/>
      <c r="F36" s="1095"/>
      <c r="G36" s="1095"/>
      <c r="H36" s="1095"/>
      <c r="I36" s="1095"/>
      <c r="J36" s="1095"/>
      <c r="K36" s="1095"/>
      <c r="L36" s="1095"/>
      <c r="M36" s="1095"/>
      <c r="N36" s="1095"/>
      <c r="O36" s="1095"/>
      <c r="P36" s="1096"/>
      <c r="Q36" s="1100">
        <v>6</v>
      </c>
      <c r="R36" s="1101"/>
      <c r="S36" s="1101"/>
      <c r="T36" s="1101"/>
      <c r="U36" s="1101"/>
      <c r="V36" s="1101">
        <v>6</v>
      </c>
      <c r="W36" s="1101"/>
      <c r="X36" s="1101"/>
      <c r="Y36" s="1101"/>
      <c r="Z36" s="1101"/>
      <c r="AA36" s="1101">
        <v>0</v>
      </c>
      <c r="AB36" s="1101"/>
      <c r="AC36" s="1101"/>
      <c r="AD36" s="1101"/>
      <c r="AE36" s="1102"/>
      <c r="AF36" s="1076">
        <v>0</v>
      </c>
      <c r="AG36" s="1077"/>
      <c r="AH36" s="1077"/>
      <c r="AI36" s="1077"/>
      <c r="AJ36" s="1078"/>
      <c r="AK36" s="1037">
        <v>0</v>
      </c>
      <c r="AL36" s="1028"/>
      <c r="AM36" s="1028"/>
      <c r="AN36" s="1028"/>
      <c r="AO36" s="1028"/>
      <c r="AP36" s="1028" t="s">
        <v>599</v>
      </c>
      <c r="AQ36" s="1028"/>
      <c r="AR36" s="1028"/>
      <c r="AS36" s="1028"/>
      <c r="AT36" s="1028"/>
      <c r="AU36" s="1028" t="s">
        <v>599</v>
      </c>
      <c r="AV36" s="1028"/>
      <c r="AW36" s="1028"/>
      <c r="AX36" s="1028"/>
      <c r="AY36" s="1028"/>
      <c r="AZ36" s="1099" t="s">
        <v>598</v>
      </c>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t="s">
        <v>416</v>
      </c>
      <c r="C37" s="1095"/>
      <c r="D37" s="1095"/>
      <c r="E37" s="1095"/>
      <c r="F37" s="1095"/>
      <c r="G37" s="1095"/>
      <c r="H37" s="1095"/>
      <c r="I37" s="1095"/>
      <c r="J37" s="1095"/>
      <c r="K37" s="1095"/>
      <c r="L37" s="1095"/>
      <c r="M37" s="1095"/>
      <c r="N37" s="1095"/>
      <c r="O37" s="1095"/>
      <c r="P37" s="1096"/>
      <c r="Q37" s="1100">
        <v>19</v>
      </c>
      <c r="R37" s="1101"/>
      <c r="S37" s="1101"/>
      <c r="T37" s="1101"/>
      <c r="U37" s="1101"/>
      <c r="V37" s="1101">
        <v>19</v>
      </c>
      <c r="W37" s="1101"/>
      <c r="X37" s="1101"/>
      <c r="Y37" s="1101"/>
      <c r="Z37" s="1101"/>
      <c r="AA37" s="1101">
        <v>0</v>
      </c>
      <c r="AB37" s="1101"/>
      <c r="AC37" s="1101"/>
      <c r="AD37" s="1101"/>
      <c r="AE37" s="1102"/>
      <c r="AF37" s="1076">
        <v>0</v>
      </c>
      <c r="AG37" s="1077"/>
      <c r="AH37" s="1077"/>
      <c r="AI37" s="1077"/>
      <c r="AJ37" s="1078"/>
      <c r="AK37" s="1037">
        <v>2</v>
      </c>
      <c r="AL37" s="1028"/>
      <c r="AM37" s="1028"/>
      <c r="AN37" s="1028"/>
      <c r="AO37" s="1028"/>
      <c r="AP37" s="1028" t="s">
        <v>599</v>
      </c>
      <c r="AQ37" s="1028"/>
      <c r="AR37" s="1028"/>
      <c r="AS37" s="1028"/>
      <c r="AT37" s="1028"/>
      <c r="AU37" s="1028" t="s">
        <v>599</v>
      </c>
      <c r="AV37" s="1028"/>
      <c r="AW37" s="1028"/>
      <c r="AX37" s="1028"/>
      <c r="AY37" s="1028"/>
      <c r="AZ37" s="1099" t="s">
        <v>598</v>
      </c>
      <c r="BA37" s="1099"/>
      <c r="BB37" s="1099"/>
      <c r="BC37" s="1099"/>
      <c r="BD37" s="1099"/>
      <c r="BE37" s="1089" t="s">
        <v>414</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t="s">
        <v>417</v>
      </c>
      <c r="C38" s="1095"/>
      <c r="D38" s="1095"/>
      <c r="E38" s="1095"/>
      <c r="F38" s="1095"/>
      <c r="G38" s="1095"/>
      <c r="H38" s="1095"/>
      <c r="I38" s="1095"/>
      <c r="J38" s="1095"/>
      <c r="K38" s="1095"/>
      <c r="L38" s="1095"/>
      <c r="M38" s="1095"/>
      <c r="N38" s="1095"/>
      <c r="O38" s="1095"/>
      <c r="P38" s="1096"/>
      <c r="Q38" s="1100">
        <v>62</v>
      </c>
      <c r="R38" s="1101"/>
      <c r="S38" s="1101"/>
      <c r="T38" s="1101"/>
      <c r="U38" s="1101"/>
      <c r="V38" s="1101">
        <v>62</v>
      </c>
      <c r="W38" s="1101"/>
      <c r="X38" s="1101"/>
      <c r="Y38" s="1101"/>
      <c r="Z38" s="1101"/>
      <c r="AA38" s="1101">
        <v>0</v>
      </c>
      <c r="AB38" s="1101"/>
      <c r="AC38" s="1101"/>
      <c r="AD38" s="1101"/>
      <c r="AE38" s="1102"/>
      <c r="AF38" s="1076">
        <v>0</v>
      </c>
      <c r="AG38" s="1077"/>
      <c r="AH38" s="1077"/>
      <c r="AI38" s="1077"/>
      <c r="AJ38" s="1078"/>
      <c r="AK38" s="1037">
        <v>58</v>
      </c>
      <c r="AL38" s="1028"/>
      <c r="AM38" s="1028"/>
      <c r="AN38" s="1028"/>
      <c r="AO38" s="1028"/>
      <c r="AP38" s="1028">
        <v>424</v>
      </c>
      <c r="AQ38" s="1028"/>
      <c r="AR38" s="1028"/>
      <c r="AS38" s="1028"/>
      <c r="AT38" s="1028"/>
      <c r="AU38" s="1028" t="s">
        <v>599</v>
      </c>
      <c r="AV38" s="1028"/>
      <c r="AW38" s="1028"/>
      <c r="AX38" s="1028"/>
      <c r="AY38" s="1028"/>
      <c r="AZ38" s="1099" t="s">
        <v>598</v>
      </c>
      <c r="BA38" s="1099"/>
      <c r="BB38" s="1099"/>
      <c r="BC38" s="1099"/>
      <c r="BD38" s="1099"/>
      <c r="BE38" s="1089" t="s">
        <v>414</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t="s">
        <v>418</v>
      </c>
      <c r="C39" s="1095"/>
      <c r="D39" s="1095"/>
      <c r="E39" s="1095"/>
      <c r="F39" s="1095"/>
      <c r="G39" s="1095"/>
      <c r="H39" s="1095"/>
      <c r="I39" s="1095"/>
      <c r="J39" s="1095"/>
      <c r="K39" s="1095"/>
      <c r="L39" s="1095"/>
      <c r="M39" s="1095"/>
      <c r="N39" s="1095"/>
      <c r="O39" s="1095"/>
      <c r="P39" s="1096"/>
      <c r="Q39" s="1100">
        <v>6</v>
      </c>
      <c r="R39" s="1101"/>
      <c r="S39" s="1101"/>
      <c r="T39" s="1101"/>
      <c r="U39" s="1101"/>
      <c r="V39" s="1101">
        <v>6</v>
      </c>
      <c r="W39" s="1101"/>
      <c r="X39" s="1101"/>
      <c r="Y39" s="1101"/>
      <c r="Z39" s="1101"/>
      <c r="AA39" s="1101">
        <v>0</v>
      </c>
      <c r="AB39" s="1101"/>
      <c r="AC39" s="1101"/>
      <c r="AD39" s="1101"/>
      <c r="AE39" s="1102"/>
      <c r="AF39" s="1076" t="s">
        <v>419</v>
      </c>
      <c r="AG39" s="1077"/>
      <c r="AH39" s="1077"/>
      <c r="AI39" s="1077"/>
      <c r="AJ39" s="1078"/>
      <c r="AK39" s="1037">
        <v>0</v>
      </c>
      <c r="AL39" s="1028"/>
      <c r="AM39" s="1028"/>
      <c r="AN39" s="1028"/>
      <c r="AO39" s="1028"/>
      <c r="AP39" s="1028" t="s">
        <v>599</v>
      </c>
      <c r="AQ39" s="1028"/>
      <c r="AR39" s="1028"/>
      <c r="AS39" s="1028"/>
      <c r="AT39" s="1028"/>
      <c r="AU39" s="1028" t="s">
        <v>599</v>
      </c>
      <c r="AV39" s="1028"/>
      <c r="AW39" s="1028"/>
      <c r="AX39" s="1028"/>
      <c r="AY39" s="1028"/>
      <c r="AZ39" s="1099" t="s">
        <v>598</v>
      </c>
      <c r="BA39" s="1099"/>
      <c r="BB39" s="1099"/>
      <c r="BC39" s="1099"/>
      <c r="BD39" s="1099"/>
      <c r="BE39" s="1089" t="s">
        <v>420</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392</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2685</v>
      </c>
      <c r="AG63" s="1016"/>
      <c r="AH63" s="1016"/>
      <c r="AI63" s="1016"/>
      <c r="AJ63" s="1087"/>
      <c r="AK63" s="1088"/>
      <c r="AL63" s="1020"/>
      <c r="AM63" s="1020"/>
      <c r="AN63" s="1020"/>
      <c r="AO63" s="1020"/>
      <c r="AP63" s="1016">
        <v>18408</v>
      </c>
      <c r="AQ63" s="1016"/>
      <c r="AR63" s="1016"/>
      <c r="AS63" s="1016"/>
      <c r="AT63" s="1016"/>
      <c r="AU63" s="1016">
        <v>6092</v>
      </c>
      <c r="AV63" s="1016"/>
      <c r="AW63" s="1016"/>
      <c r="AX63" s="1016"/>
      <c r="AY63" s="1016"/>
      <c r="AZ63" s="1082"/>
      <c r="BA63" s="1082"/>
      <c r="BB63" s="1082"/>
      <c r="BC63" s="1082"/>
      <c r="BD63" s="1082"/>
      <c r="BE63" s="1017"/>
      <c r="BF63" s="1017"/>
      <c r="BG63" s="1017"/>
      <c r="BH63" s="1017"/>
      <c r="BI63" s="1018"/>
      <c r="BJ63" s="1083" t="s">
        <v>423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425</v>
      </c>
      <c r="B66" s="1053"/>
      <c r="C66" s="1053"/>
      <c r="D66" s="1053"/>
      <c r="E66" s="1053"/>
      <c r="F66" s="1053"/>
      <c r="G66" s="1053"/>
      <c r="H66" s="1053"/>
      <c r="I66" s="1053"/>
      <c r="J66" s="1053"/>
      <c r="K66" s="1053"/>
      <c r="L66" s="1053"/>
      <c r="M66" s="1053"/>
      <c r="N66" s="1053"/>
      <c r="O66" s="1053"/>
      <c r="P66" s="1054"/>
      <c r="Q66" s="1058" t="s">
        <v>426</v>
      </c>
      <c r="R66" s="1059"/>
      <c r="S66" s="1059"/>
      <c r="T66" s="1059"/>
      <c r="U66" s="1060"/>
      <c r="V66" s="1058" t="s">
        <v>427</v>
      </c>
      <c r="W66" s="1059"/>
      <c r="X66" s="1059"/>
      <c r="Y66" s="1059"/>
      <c r="Z66" s="1060"/>
      <c r="AA66" s="1058" t="s">
        <v>428</v>
      </c>
      <c r="AB66" s="1059"/>
      <c r="AC66" s="1059"/>
      <c r="AD66" s="1059"/>
      <c r="AE66" s="1060"/>
      <c r="AF66" s="1064" t="s">
        <v>429</v>
      </c>
      <c r="AG66" s="1065"/>
      <c r="AH66" s="1065"/>
      <c r="AI66" s="1065"/>
      <c r="AJ66" s="1066"/>
      <c r="AK66" s="1058" t="s">
        <v>430</v>
      </c>
      <c r="AL66" s="1053"/>
      <c r="AM66" s="1053"/>
      <c r="AN66" s="1053"/>
      <c r="AO66" s="1054"/>
      <c r="AP66" s="1058" t="s">
        <v>431</v>
      </c>
      <c r="AQ66" s="1059"/>
      <c r="AR66" s="1059"/>
      <c r="AS66" s="1059"/>
      <c r="AT66" s="1060"/>
      <c r="AU66" s="1058" t="s">
        <v>432</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600</v>
      </c>
      <c r="C68" s="1043"/>
      <c r="D68" s="1043"/>
      <c r="E68" s="1043"/>
      <c r="F68" s="1043"/>
      <c r="G68" s="1043"/>
      <c r="H68" s="1043"/>
      <c r="I68" s="1043"/>
      <c r="J68" s="1043"/>
      <c r="K68" s="1043"/>
      <c r="L68" s="1043"/>
      <c r="M68" s="1043"/>
      <c r="N68" s="1043"/>
      <c r="O68" s="1043"/>
      <c r="P68" s="1044"/>
      <c r="Q68" s="1045">
        <v>27</v>
      </c>
      <c r="R68" s="1039"/>
      <c r="S68" s="1039"/>
      <c r="T68" s="1039"/>
      <c r="U68" s="1039"/>
      <c r="V68" s="1039">
        <v>25</v>
      </c>
      <c r="W68" s="1039"/>
      <c r="X68" s="1039"/>
      <c r="Y68" s="1039"/>
      <c r="Z68" s="1039"/>
      <c r="AA68" s="1039">
        <v>2</v>
      </c>
      <c r="AB68" s="1039"/>
      <c r="AC68" s="1039"/>
      <c r="AD68" s="1039"/>
      <c r="AE68" s="1039"/>
      <c r="AF68" s="1039">
        <v>2</v>
      </c>
      <c r="AG68" s="1039"/>
      <c r="AH68" s="1039"/>
      <c r="AI68" s="1039"/>
      <c r="AJ68" s="1039"/>
      <c r="AK68" s="1039" t="s">
        <v>531</v>
      </c>
      <c r="AL68" s="1039"/>
      <c r="AM68" s="1039"/>
      <c r="AN68" s="1039"/>
      <c r="AO68" s="1039"/>
      <c r="AP68" s="1039" t="s">
        <v>531</v>
      </c>
      <c r="AQ68" s="1039"/>
      <c r="AR68" s="1039"/>
      <c r="AS68" s="1039"/>
      <c r="AT68" s="1039"/>
      <c r="AU68" s="1039" t="s">
        <v>531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601</v>
      </c>
      <c r="C69" s="1032"/>
      <c r="D69" s="1032"/>
      <c r="E69" s="1032"/>
      <c r="F69" s="1032"/>
      <c r="G69" s="1032"/>
      <c r="H69" s="1032"/>
      <c r="I69" s="1032"/>
      <c r="J69" s="1032"/>
      <c r="K69" s="1032"/>
      <c r="L69" s="1032"/>
      <c r="M69" s="1032"/>
      <c r="N69" s="1032"/>
      <c r="O69" s="1032"/>
      <c r="P69" s="1033"/>
      <c r="Q69" s="1034">
        <v>269</v>
      </c>
      <c r="R69" s="1028"/>
      <c r="S69" s="1028"/>
      <c r="T69" s="1028"/>
      <c r="U69" s="1028"/>
      <c r="V69" s="1028">
        <v>259</v>
      </c>
      <c r="W69" s="1028"/>
      <c r="X69" s="1028"/>
      <c r="Y69" s="1028"/>
      <c r="Z69" s="1028"/>
      <c r="AA69" s="1028">
        <v>11</v>
      </c>
      <c r="AB69" s="1028"/>
      <c r="AC69" s="1028"/>
      <c r="AD69" s="1028"/>
      <c r="AE69" s="1028"/>
      <c r="AF69" s="1028">
        <v>11</v>
      </c>
      <c r="AG69" s="1028"/>
      <c r="AH69" s="1028"/>
      <c r="AI69" s="1028"/>
      <c r="AJ69" s="1028"/>
      <c r="AK69" s="1028" t="s">
        <v>531</v>
      </c>
      <c r="AL69" s="1028"/>
      <c r="AM69" s="1028"/>
      <c r="AN69" s="1028"/>
      <c r="AO69" s="1028"/>
      <c r="AP69" s="1028" t="s">
        <v>531</v>
      </c>
      <c r="AQ69" s="1028"/>
      <c r="AR69" s="1028"/>
      <c r="AS69" s="1028"/>
      <c r="AT69" s="1028"/>
      <c r="AU69" s="1028" t="s">
        <v>531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602</v>
      </c>
      <c r="C70" s="1032"/>
      <c r="D70" s="1032"/>
      <c r="E70" s="1032"/>
      <c r="F70" s="1032"/>
      <c r="G70" s="1032"/>
      <c r="H70" s="1032"/>
      <c r="I70" s="1032"/>
      <c r="J70" s="1032"/>
      <c r="K70" s="1032"/>
      <c r="L70" s="1032"/>
      <c r="M70" s="1032"/>
      <c r="N70" s="1032"/>
      <c r="O70" s="1032"/>
      <c r="P70" s="1033"/>
      <c r="Q70" s="1034">
        <v>197</v>
      </c>
      <c r="R70" s="1028"/>
      <c r="S70" s="1028"/>
      <c r="T70" s="1028"/>
      <c r="U70" s="1028"/>
      <c r="V70" s="1028">
        <v>181</v>
      </c>
      <c r="W70" s="1028"/>
      <c r="X70" s="1028"/>
      <c r="Y70" s="1028"/>
      <c r="Z70" s="1028"/>
      <c r="AA70" s="1028">
        <v>16</v>
      </c>
      <c r="AB70" s="1028"/>
      <c r="AC70" s="1028"/>
      <c r="AD70" s="1028"/>
      <c r="AE70" s="1028"/>
      <c r="AF70" s="1028">
        <v>16</v>
      </c>
      <c r="AG70" s="1028"/>
      <c r="AH70" s="1028"/>
      <c r="AI70" s="1028"/>
      <c r="AJ70" s="1028"/>
      <c r="AK70" s="1028" t="s">
        <v>531</v>
      </c>
      <c r="AL70" s="1028"/>
      <c r="AM70" s="1028"/>
      <c r="AN70" s="1028"/>
      <c r="AO70" s="1028"/>
      <c r="AP70" s="1028" t="s">
        <v>531</v>
      </c>
      <c r="AQ70" s="1028"/>
      <c r="AR70" s="1028"/>
      <c r="AS70" s="1028"/>
      <c r="AT70" s="1028"/>
      <c r="AU70" s="1028" t="s">
        <v>531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603</v>
      </c>
      <c r="C71" s="1032"/>
      <c r="D71" s="1032"/>
      <c r="E71" s="1032"/>
      <c r="F71" s="1032"/>
      <c r="G71" s="1032"/>
      <c r="H71" s="1032"/>
      <c r="I71" s="1032"/>
      <c r="J71" s="1032"/>
      <c r="K71" s="1032"/>
      <c r="L71" s="1032"/>
      <c r="M71" s="1032"/>
      <c r="N71" s="1032"/>
      <c r="O71" s="1032"/>
      <c r="P71" s="1033"/>
      <c r="Q71" s="1034">
        <v>58</v>
      </c>
      <c r="R71" s="1028"/>
      <c r="S71" s="1028"/>
      <c r="T71" s="1028"/>
      <c r="U71" s="1028"/>
      <c r="V71" s="1028">
        <v>55</v>
      </c>
      <c r="W71" s="1028"/>
      <c r="X71" s="1028"/>
      <c r="Y71" s="1028"/>
      <c r="Z71" s="1028"/>
      <c r="AA71" s="1028">
        <v>3</v>
      </c>
      <c r="AB71" s="1028"/>
      <c r="AC71" s="1028"/>
      <c r="AD71" s="1028"/>
      <c r="AE71" s="1028"/>
      <c r="AF71" s="1028">
        <v>3</v>
      </c>
      <c r="AG71" s="1028"/>
      <c r="AH71" s="1028"/>
      <c r="AI71" s="1028"/>
      <c r="AJ71" s="1028"/>
      <c r="AK71" s="1028">
        <v>2</v>
      </c>
      <c r="AL71" s="1028"/>
      <c r="AM71" s="1028"/>
      <c r="AN71" s="1028"/>
      <c r="AO71" s="1028"/>
      <c r="AP71" s="1028" t="s">
        <v>531</v>
      </c>
      <c r="AQ71" s="1028"/>
      <c r="AR71" s="1028"/>
      <c r="AS71" s="1028"/>
      <c r="AT71" s="1028"/>
      <c r="AU71" s="1028" t="s">
        <v>531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604</v>
      </c>
      <c r="C72" s="1032"/>
      <c r="D72" s="1032"/>
      <c r="E72" s="1032"/>
      <c r="F72" s="1032"/>
      <c r="G72" s="1032"/>
      <c r="H72" s="1032"/>
      <c r="I72" s="1032"/>
      <c r="J72" s="1032"/>
      <c r="K72" s="1032"/>
      <c r="L72" s="1032"/>
      <c r="M72" s="1032"/>
      <c r="N72" s="1032"/>
      <c r="O72" s="1032"/>
      <c r="P72" s="1033"/>
      <c r="Q72" s="1034">
        <v>1614</v>
      </c>
      <c r="R72" s="1028"/>
      <c r="S72" s="1028"/>
      <c r="T72" s="1028"/>
      <c r="U72" s="1028"/>
      <c r="V72" s="1028">
        <v>1558</v>
      </c>
      <c r="W72" s="1028"/>
      <c r="X72" s="1028"/>
      <c r="Y72" s="1028"/>
      <c r="Z72" s="1028"/>
      <c r="AA72" s="1028">
        <v>56</v>
      </c>
      <c r="AB72" s="1028"/>
      <c r="AC72" s="1028"/>
      <c r="AD72" s="1028"/>
      <c r="AE72" s="1028"/>
      <c r="AF72" s="1028">
        <v>56</v>
      </c>
      <c r="AG72" s="1028"/>
      <c r="AH72" s="1028"/>
      <c r="AI72" s="1028"/>
      <c r="AJ72" s="1028"/>
      <c r="AK72" s="1028">
        <v>301</v>
      </c>
      <c r="AL72" s="1028"/>
      <c r="AM72" s="1028"/>
      <c r="AN72" s="1028"/>
      <c r="AO72" s="1028"/>
      <c r="AP72" s="1028">
        <v>1850</v>
      </c>
      <c r="AQ72" s="1028"/>
      <c r="AR72" s="1028"/>
      <c r="AS72" s="1028"/>
      <c r="AT72" s="1028"/>
      <c r="AU72" s="1028" t="s">
        <v>531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605</v>
      </c>
      <c r="C73" s="1032"/>
      <c r="D73" s="1032"/>
      <c r="E73" s="1032"/>
      <c r="F73" s="1032"/>
      <c r="G73" s="1032"/>
      <c r="H73" s="1032"/>
      <c r="I73" s="1032"/>
      <c r="J73" s="1032"/>
      <c r="K73" s="1032"/>
      <c r="L73" s="1032"/>
      <c r="M73" s="1032"/>
      <c r="N73" s="1032"/>
      <c r="O73" s="1032"/>
      <c r="P73" s="1033"/>
      <c r="Q73" s="1034">
        <v>10</v>
      </c>
      <c r="R73" s="1028"/>
      <c r="S73" s="1028"/>
      <c r="T73" s="1028"/>
      <c r="U73" s="1028"/>
      <c r="V73" s="1028">
        <v>9</v>
      </c>
      <c r="W73" s="1028"/>
      <c r="X73" s="1028"/>
      <c r="Y73" s="1028"/>
      <c r="Z73" s="1028"/>
      <c r="AA73" s="1028">
        <v>1</v>
      </c>
      <c r="AB73" s="1028"/>
      <c r="AC73" s="1028"/>
      <c r="AD73" s="1028"/>
      <c r="AE73" s="1028"/>
      <c r="AF73" s="1028">
        <v>1</v>
      </c>
      <c r="AG73" s="1028"/>
      <c r="AH73" s="1028"/>
      <c r="AI73" s="1028"/>
      <c r="AJ73" s="1028"/>
      <c r="AK73" s="1028" t="s">
        <v>531</v>
      </c>
      <c r="AL73" s="1028"/>
      <c r="AM73" s="1028"/>
      <c r="AN73" s="1028"/>
      <c r="AO73" s="1028"/>
      <c r="AP73" s="1028" t="s">
        <v>531</v>
      </c>
      <c r="AQ73" s="1028"/>
      <c r="AR73" s="1028"/>
      <c r="AS73" s="1028"/>
      <c r="AT73" s="1028"/>
      <c r="AU73" s="1028" t="s">
        <v>531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606</v>
      </c>
      <c r="C74" s="1032"/>
      <c r="D74" s="1032"/>
      <c r="E74" s="1032"/>
      <c r="F74" s="1032"/>
      <c r="G74" s="1032"/>
      <c r="H74" s="1032"/>
      <c r="I74" s="1032"/>
      <c r="J74" s="1032"/>
      <c r="K74" s="1032"/>
      <c r="L74" s="1032"/>
      <c r="M74" s="1032"/>
      <c r="N74" s="1032"/>
      <c r="O74" s="1032"/>
      <c r="P74" s="1033"/>
      <c r="Q74" s="1034">
        <v>33</v>
      </c>
      <c r="R74" s="1028"/>
      <c r="S74" s="1028"/>
      <c r="T74" s="1028"/>
      <c r="U74" s="1028"/>
      <c r="V74" s="1028">
        <v>31</v>
      </c>
      <c r="W74" s="1028"/>
      <c r="X74" s="1028"/>
      <c r="Y74" s="1028"/>
      <c r="Z74" s="1028"/>
      <c r="AA74" s="1028">
        <v>2</v>
      </c>
      <c r="AB74" s="1028"/>
      <c r="AC74" s="1028"/>
      <c r="AD74" s="1028"/>
      <c r="AE74" s="1028"/>
      <c r="AF74" s="1028">
        <v>2</v>
      </c>
      <c r="AG74" s="1028"/>
      <c r="AH74" s="1028"/>
      <c r="AI74" s="1028"/>
      <c r="AJ74" s="1028"/>
      <c r="AK74" s="1028">
        <v>0</v>
      </c>
      <c r="AL74" s="1028"/>
      <c r="AM74" s="1028"/>
      <c r="AN74" s="1028"/>
      <c r="AO74" s="1028"/>
      <c r="AP74" s="1028" t="s">
        <v>531</v>
      </c>
      <c r="AQ74" s="1028"/>
      <c r="AR74" s="1028"/>
      <c r="AS74" s="1028"/>
      <c r="AT74" s="1028"/>
      <c r="AU74" s="1028" t="s">
        <v>531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607</v>
      </c>
      <c r="C75" s="1032"/>
      <c r="D75" s="1032"/>
      <c r="E75" s="1032"/>
      <c r="F75" s="1032"/>
      <c r="G75" s="1032"/>
      <c r="H75" s="1032"/>
      <c r="I75" s="1032"/>
      <c r="J75" s="1032"/>
      <c r="K75" s="1032"/>
      <c r="L75" s="1032"/>
      <c r="M75" s="1032"/>
      <c r="N75" s="1032"/>
      <c r="O75" s="1032"/>
      <c r="P75" s="1033"/>
      <c r="Q75" s="1035">
        <v>51</v>
      </c>
      <c r="R75" s="1036"/>
      <c r="S75" s="1036"/>
      <c r="T75" s="1036"/>
      <c r="U75" s="1037"/>
      <c r="V75" s="1038">
        <v>48</v>
      </c>
      <c r="W75" s="1036"/>
      <c r="X75" s="1036"/>
      <c r="Y75" s="1036"/>
      <c r="Z75" s="1037"/>
      <c r="AA75" s="1038">
        <v>4</v>
      </c>
      <c r="AB75" s="1036"/>
      <c r="AC75" s="1036"/>
      <c r="AD75" s="1036"/>
      <c r="AE75" s="1037"/>
      <c r="AF75" s="1038">
        <v>4</v>
      </c>
      <c r="AG75" s="1036"/>
      <c r="AH75" s="1036"/>
      <c r="AI75" s="1036"/>
      <c r="AJ75" s="1037"/>
      <c r="AK75" s="1038">
        <v>0</v>
      </c>
      <c r="AL75" s="1036"/>
      <c r="AM75" s="1036"/>
      <c r="AN75" s="1036"/>
      <c r="AO75" s="1037"/>
      <c r="AP75" s="1038">
        <v>6</v>
      </c>
      <c r="AQ75" s="1036"/>
      <c r="AR75" s="1036"/>
      <c r="AS75" s="1036"/>
      <c r="AT75" s="1037"/>
      <c r="AU75" s="1028" t="s">
        <v>531</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608</v>
      </c>
      <c r="C76" s="1032"/>
      <c r="D76" s="1032"/>
      <c r="E76" s="1032"/>
      <c r="F76" s="1032"/>
      <c r="G76" s="1032"/>
      <c r="H76" s="1032"/>
      <c r="I76" s="1032"/>
      <c r="J76" s="1032"/>
      <c r="K76" s="1032"/>
      <c r="L76" s="1032"/>
      <c r="M76" s="1032"/>
      <c r="N76" s="1032"/>
      <c r="O76" s="1032"/>
      <c r="P76" s="1033"/>
      <c r="Q76" s="1035">
        <v>247</v>
      </c>
      <c r="R76" s="1036"/>
      <c r="S76" s="1036"/>
      <c r="T76" s="1036"/>
      <c r="U76" s="1037"/>
      <c r="V76" s="1038">
        <v>241</v>
      </c>
      <c r="W76" s="1036"/>
      <c r="X76" s="1036"/>
      <c r="Y76" s="1036"/>
      <c r="Z76" s="1037"/>
      <c r="AA76" s="1038">
        <v>5</v>
      </c>
      <c r="AB76" s="1036"/>
      <c r="AC76" s="1036"/>
      <c r="AD76" s="1036"/>
      <c r="AE76" s="1037"/>
      <c r="AF76" s="1038">
        <v>5</v>
      </c>
      <c r="AG76" s="1036"/>
      <c r="AH76" s="1036"/>
      <c r="AI76" s="1036"/>
      <c r="AJ76" s="1037"/>
      <c r="AK76" s="1038">
        <v>0</v>
      </c>
      <c r="AL76" s="1036"/>
      <c r="AM76" s="1036"/>
      <c r="AN76" s="1036"/>
      <c r="AO76" s="1037"/>
      <c r="AP76" s="1038" t="s">
        <v>531</v>
      </c>
      <c r="AQ76" s="1036"/>
      <c r="AR76" s="1036"/>
      <c r="AS76" s="1036"/>
      <c r="AT76" s="1037"/>
      <c r="AU76" s="1038" t="s">
        <v>531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609</v>
      </c>
      <c r="C77" s="1032"/>
      <c r="D77" s="1032"/>
      <c r="E77" s="1032"/>
      <c r="F77" s="1032"/>
      <c r="G77" s="1032"/>
      <c r="H77" s="1032"/>
      <c r="I77" s="1032"/>
      <c r="J77" s="1032"/>
      <c r="K77" s="1032"/>
      <c r="L77" s="1032"/>
      <c r="M77" s="1032"/>
      <c r="N77" s="1032"/>
      <c r="O77" s="1032"/>
      <c r="P77" s="1033"/>
      <c r="Q77" s="1035">
        <v>4511</v>
      </c>
      <c r="R77" s="1036"/>
      <c r="S77" s="1036"/>
      <c r="T77" s="1036"/>
      <c r="U77" s="1037"/>
      <c r="V77" s="1038">
        <v>4229</v>
      </c>
      <c r="W77" s="1036"/>
      <c r="X77" s="1036"/>
      <c r="Y77" s="1036"/>
      <c r="Z77" s="1037"/>
      <c r="AA77" s="1038">
        <v>282</v>
      </c>
      <c r="AB77" s="1036"/>
      <c r="AC77" s="1036"/>
      <c r="AD77" s="1036"/>
      <c r="AE77" s="1037"/>
      <c r="AF77" s="1038">
        <v>282</v>
      </c>
      <c r="AG77" s="1036"/>
      <c r="AH77" s="1036"/>
      <c r="AI77" s="1036"/>
      <c r="AJ77" s="1037"/>
      <c r="AK77" s="1038">
        <v>63</v>
      </c>
      <c r="AL77" s="1036"/>
      <c r="AM77" s="1036"/>
      <c r="AN77" s="1036"/>
      <c r="AO77" s="1037"/>
      <c r="AP77" s="1038" t="s">
        <v>531</v>
      </c>
      <c r="AQ77" s="1036"/>
      <c r="AR77" s="1036"/>
      <c r="AS77" s="1036"/>
      <c r="AT77" s="1037"/>
      <c r="AU77" s="1038" t="s">
        <v>531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t="s">
        <v>610</v>
      </c>
      <c r="C78" s="1032"/>
      <c r="D78" s="1032"/>
      <c r="E78" s="1032"/>
      <c r="F78" s="1032"/>
      <c r="G78" s="1032"/>
      <c r="H78" s="1032"/>
      <c r="I78" s="1032"/>
      <c r="J78" s="1032"/>
      <c r="K78" s="1032"/>
      <c r="L78" s="1032"/>
      <c r="M78" s="1032"/>
      <c r="N78" s="1032"/>
      <c r="O78" s="1032"/>
      <c r="P78" s="1033"/>
      <c r="Q78" s="1034">
        <v>553</v>
      </c>
      <c r="R78" s="1028"/>
      <c r="S78" s="1028"/>
      <c r="T78" s="1028"/>
      <c r="U78" s="1028"/>
      <c r="V78" s="1028">
        <v>547</v>
      </c>
      <c r="W78" s="1028"/>
      <c r="X78" s="1028"/>
      <c r="Y78" s="1028"/>
      <c r="Z78" s="1028"/>
      <c r="AA78" s="1028">
        <v>6</v>
      </c>
      <c r="AB78" s="1028"/>
      <c r="AC78" s="1028"/>
      <c r="AD78" s="1028"/>
      <c r="AE78" s="1028"/>
      <c r="AF78" s="1028">
        <v>5</v>
      </c>
      <c r="AG78" s="1028"/>
      <c r="AH78" s="1028"/>
      <c r="AI78" s="1028"/>
      <c r="AJ78" s="1028"/>
      <c r="AK78" s="1028">
        <v>8</v>
      </c>
      <c r="AL78" s="1028"/>
      <c r="AM78" s="1028"/>
      <c r="AN78" s="1028"/>
      <c r="AO78" s="1028"/>
      <c r="AP78" s="1028" t="s">
        <v>531</v>
      </c>
      <c r="AQ78" s="1028"/>
      <c r="AR78" s="1028"/>
      <c r="AS78" s="1028"/>
      <c r="AT78" s="1028"/>
      <c r="AU78" s="1028" t="s">
        <v>531</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t="s">
        <v>611</v>
      </c>
      <c r="C79" s="1032"/>
      <c r="D79" s="1032"/>
      <c r="E79" s="1032"/>
      <c r="F79" s="1032"/>
      <c r="G79" s="1032"/>
      <c r="H79" s="1032"/>
      <c r="I79" s="1032"/>
      <c r="J79" s="1032"/>
      <c r="K79" s="1032"/>
      <c r="L79" s="1032"/>
      <c r="M79" s="1032"/>
      <c r="N79" s="1032"/>
      <c r="O79" s="1032"/>
      <c r="P79" s="1033"/>
      <c r="Q79" s="1034">
        <v>477</v>
      </c>
      <c r="R79" s="1028"/>
      <c r="S79" s="1028"/>
      <c r="T79" s="1028"/>
      <c r="U79" s="1028"/>
      <c r="V79" s="1028">
        <v>444</v>
      </c>
      <c r="W79" s="1028"/>
      <c r="X79" s="1028"/>
      <c r="Y79" s="1028"/>
      <c r="Z79" s="1028"/>
      <c r="AA79" s="1028">
        <v>33</v>
      </c>
      <c r="AB79" s="1028"/>
      <c r="AC79" s="1028"/>
      <c r="AD79" s="1028"/>
      <c r="AE79" s="1028"/>
      <c r="AF79" s="1028">
        <v>33</v>
      </c>
      <c r="AG79" s="1028"/>
      <c r="AH79" s="1028"/>
      <c r="AI79" s="1028"/>
      <c r="AJ79" s="1028"/>
      <c r="AK79" s="1028" t="s">
        <v>531</v>
      </c>
      <c r="AL79" s="1028"/>
      <c r="AM79" s="1028"/>
      <c r="AN79" s="1028"/>
      <c r="AO79" s="1028"/>
      <c r="AP79" s="1028">
        <v>3814</v>
      </c>
      <c r="AQ79" s="1028"/>
      <c r="AR79" s="1028"/>
      <c r="AS79" s="1028"/>
      <c r="AT79" s="1028"/>
      <c r="AU79" s="1028" t="s">
        <v>531</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t="s">
        <v>612</v>
      </c>
      <c r="C80" s="1032"/>
      <c r="D80" s="1032"/>
      <c r="E80" s="1032"/>
      <c r="F80" s="1032"/>
      <c r="G80" s="1032"/>
      <c r="H80" s="1032"/>
      <c r="I80" s="1032"/>
      <c r="J80" s="1032"/>
      <c r="K80" s="1032"/>
      <c r="L80" s="1032"/>
      <c r="M80" s="1032"/>
      <c r="N80" s="1032"/>
      <c r="O80" s="1032"/>
      <c r="P80" s="1033"/>
      <c r="Q80" s="1034">
        <v>14</v>
      </c>
      <c r="R80" s="1028"/>
      <c r="S80" s="1028"/>
      <c r="T80" s="1028"/>
      <c r="U80" s="1028"/>
      <c r="V80" s="1028">
        <v>12</v>
      </c>
      <c r="W80" s="1028"/>
      <c r="X80" s="1028"/>
      <c r="Y80" s="1028"/>
      <c r="Z80" s="1028"/>
      <c r="AA80" s="1028">
        <v>2</v>
      </c>
      <c r="AB80" s="1028"/>
      <c r="AC80" s="1028"/>
      <c r="AD80" s="1028"/>
      <c r="AE80" s="1028"/>
      <c r="AF80" s="1028">
        <v>2</v>
      </c>
      <c r="AG80" s="1028"/>
      <c r="AH80" s="1028"/>
      <c r="AI80" s="1028"/>
      <c r="AJ80" s="1028"/>
      <c r="AK80" s="1028">
        <v>0</v>
      </c>
      <c r="AL80" s="1028"/>
      <c r="AM80" s="1028"/>
      <c r="AN80" s="1028"/>
      <c r="AO80" s="1028"/>
      <c r="AP80" s="1028" t="s">
        <v>531</v>
      </c>
      <c r="AQ80" s="1028"/>
      <c r="AR80" s="1028"/>
      <c r="AS80" s="1028"/>
      <c r="AT80" s="1028"/>
      <c r="AU80" s="1028" t="s">
        <v>531</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t="s">
        <v>613</v>
      </c>
      <c r="C81" s="1032"/>
      <c r="D81" s="1032"/>
      <c r="E81" s="1032"/>
      <c r="F81" s="1032"/>
      <c r="G81" s="1032"/>
      <c r="H81" s="1032"/>
      <c r="I81" s="1032"/>
      <c r="J81" s="1032"/>
      <c r="K81" s="1032"/>
      <c r="L81" s="1032"/>
      <c r="M81" s="1032"/>
      <c r="N81" s="1032"/>
      <c r="O81" s="1032"/>
      <c r="P81" s="1033"/>
      <c r="Q81" s="1034">
        <v>52</v>
      </c>
      <c r="R81" s="1028"/>
      <c r="S81" s="1028"/>
      <c r="T81" s="1028"/>
      <c r="U81" s="1028"/>
      <c r="V81" s="1028">
        <v>51</v>
      </c>
      <c r="W81" s="1028"/>
      <c r="X81" s="1028"/>
      <c r="Y81" s="1028"/>
      <c r="Z81" s="1028"/>
      <c r="AA81" s="1028">
        <v>0</v>
      </c>
      <c r="AB81" s="1028"/>
      <c r="AC81" s="1028"/>
      <c r="AD81" s="1028"/>
      <c r="AE81" s="1028"/>
      <c r="AF81" s="1028">
        <v>0</v>
      </c>
      <c r="AG81" s="1028"/>
      <c r="AH81" s="1028"/>
      <c r="AI81" s="1028"/>
      <c r="AJ81" s="1028"/>
      <c r="AK81" s="1028" t="s">
        <v>531</v>
      </c>
      <c r="AL81" s="1028"/>
      <c r="AM81" s="1028"/>
      <c r="AN81" s="1028"/>
      <c r="AO81" s="1028"/>
      <c r="AP81" s="1028" t="s">
        <v>531</v>
      </c>
      <c r="AQ81" s="1028"/>
      <c r="AR81" s="1028"/>
      <c r="AS81" s="1028"/>
      <c r="AT81" s="1028"/>
      <c r="AU81" s="1028" t="s">
        <v>531</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t="s">
        <v>614</v>
      </c>
      <c r="C82" s="1032"/>
      <c r="D82" s="1032"/>
      <c r="E82" s="1032"/>
      <c r="F82" s="1032"/>
      <c r="G82" s="1032"/>
      <c r="H82" s="1032"/>
      <c r="I82" s="1032"/>
      <c r="J82" s="1032"/>
      <c r="K82" s="1032"/>
      <c r="L82" s="1032"/>
      <c r="M82" s="1032"/>
      <c r="N82" s="1032"/>
      <c r="O82" s="1032"/>
      <c r="P82" s="1033"/>
      <c r="Q82" s="1034">
        <v>522</v>
      </c>
      <c r="R82" s="1028"/>
      <c r="S82" s="1028"/>
      <c r="T82" s="1028"/>
      <c r="U82" s="1028"/>
      <c r="V82" s="1028">
        <v>494</v>
      </c>
      <c r="W82" s="1028"/>
      <c r="X82" s="1028"/>
      <c r="Y82" s="1028"/>
      <c r="Z82" s="1028"/>
      <c r="AA82" s="1028">
        <v>28</v>
      </c>
      <c r="AB82" s="1028"/>
      <c r="AC82" s="1028"/>
      <c r="AD82" s="1028"/>
      <c r="AE82" s="1028"/>
      <c r="AF82" s="1028">
        <v>28</v>
      </c>
      <c r="AG82" s="1028"/>
      <c r="AH82" s="1028"/>
      <c r="AI82" s="1028"/>
      <c r="AJ82" s="1028"/>
      <c r="AK82" s="1028" t="s">
        <v>531</v>
      </c>
      <c r="AL82" s="1028"/>
      <c r="AM82" s="1028"/>
      <c r="AN82" s="1028"/>
      <c r="AO82" s="1028"/>
      <c r="AP82" s="1028" t="s">
        <v>531</v>
      </c>
      <c r="AQ82" s="1028"/>
      <c r="AR82" s="1028"/>
      <c r="AS82" s="1028"/>
      <c r="AT82" s="1028"/>
      <c r="AU82" s="1028" t="s">
        <v>531</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t="s">
        <v>615</v>
      </c>
      <c r="C83" s="1032"/>
      <c r="D83" s="1032"/>
      <c r="E83" s="1032"/>
      <c r="F83" s="1032"/>
      <c r="G83" s="1032"/>
      <c r="H83" s="1032"/>
      <c r="I83" s="1032"/>
      <c r="J83" s="1032"/>
      <c r="K83" s="1032"/>
      <c r="L83" s="1032"/>
      <c r="M83" s="1032"/>
      <c r="N83" s="1032"/>
      <c r="O83" s="1032"/>
      <c r="P83" s="1033"/>
      <c r="Q83" s="1034">
        <v>103845</v>
      </c>
      <c r="R83" s="1028"/>
      <c r="S83" s="1028"/>
      <c r="T83" s="1028"/>
      <c r="U83" s="1028"/>
      <c r="V83" s="1028">
        <v>101503</v>
      </c>
      <c r="W83" s="1028"/>
      <c r="X83" s="1028"/>
      <c r="Y83" s="1028"/>
      <c r="Z83" s="1028"/>
      <c r="AA83" s="1028">
        <v>2342</v>
      </c>
      <c r="AB83" s="1028"/>
      <c r="AC83" s="1028"/>
      <c r="AD83" s="1028"/>
      <c r="AE83" s="1028"/>
      <c r="AF83" s="1028">
        <v>2342</v>
      </c>
      <c r="AG83" s="1028"/>
      <c r="AH83" s="1028"/>
      <c r="AI83" s="1028"/>
      <c r="AJ83" s="1028"/>
      <c r="AK83" s="1028">
        <v>313</v>
      </c>
      <c r="AL83" s="1028"/>
      <c r="AM83" s="1028"/>
      <c r="AN83" s="1028"/>
      <c r="AO83" s="1028"/>
      <c r="AP83" s="1028" t="s">
        <v>531</v>
      </c>
      <c r="AQ83" s="1028"/>
      <c r="AR83" s="1028"/>
      <c r="AS83" s="1028"/>
      <c r="AT83" s="1028"/>
      <c r="AU83" s="1028" t="s">
        <v>531</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t="s">
        <v>616</v>
      </c>
      <c r="C84" s="1032"/>
      <c r="D84" s="1032"/>
      <c r="E84" s="1032"/>
      <c r="F84" s="1032"/>
      <c r="G84" s="1032"/>
      <c r="H84" s="1032"/>
      <c r="I84" s="1032"/>
      <c r="J84" s="1032"/>
      <c r="K84" s="1032"/>
      <c r="L84" s="1032"/>
      <c r="M84" s="1032"/>
      <c r="N84" s="1032"/>
      <c r="O84" s="1032"/>
      <c r="P84" s="1033"/>
      <c r="Q84" s="1034">
        <v>1</v>
      </c>
      <c r="R84" s="1028"/>
      <c r="S84" s="1028"/>
      <c r="T84" s="1028"/>
      <c r="U84" s="1028"/>
      <c r="V84" s="1028">
        <v>0</v>
      </c>
      <c r="W84" s="1028"/>
      <c r="X84" s="1028"/>
      <c r="Y84" s="1028"/>
      <c r="Z84" s="1028"/>
      <c r="AA84" s="1028">
        <v>1</v>
      </c>
      <c r="AB84" s="1028"/>
      <c r="AC84" s="1028"/>
      <c r="AD84" s="1028"/>
      <c r="AE84" s="1028"/>
      <c r="AF84" s="1028">
        <v>1</v>
      </c>
      <c r="AG84" s="1028"/>
      <c r="AH84" s="1028"/>
      <c r="AI84" s="1028"/>
      <c r="AJ84" s="1028"/>
      <c r="AK84" s="1028" t="s">
        <v>531</v>
      </c>
      <c r="AL84" s="1028"/>
      <c r="AM84" s="1028"/>
      <c r="AN84" s="1028"/>
      <c r="AO84" s="1028"/>
      <c r="AP84" s="1028" t="s">
        <v>531</v>
      </c>
      <c r="AQ84" s="1028"/>
      <c r="AR84" s="1028"/>
      <c r="AS84" s="1028"/>
      <c r="AT84" s="1028"/>
      <c r="AU84" s="1028" t="s">
        <v>531</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t="s">
        <v>617</v>
      </c>
      <c r="C85" s="1032"/>
      <c r="D85" s="1032"/>
      <c r="E85" s="1032"/>
      <c r="F85" s="1032"/>
      <c r="G85" s="1032"/>
      <c r="H85" s="1032"/>
      <c r="I85" s="1032"/>
      <c r="J85" s="1032"/>
      <c r="K85" s="1032"/>
      <c r="L85" s="1032"/>
      <c r="M85" s="1032"/>
      <c r="N85" s="1032"/>
      <c r="O85" s="1032"/>
      <c r="P85" s="1033"/>
      <c r="Q85" s="1034">
        <v>178</v>
      </c>
      <c r="R85" s="1028"/>
      <c r="S85" s="1028"/>
      <c r="T85" s="1028"/>
      <c r="U85" s="1028"/>
      <c r="V85" s="1028">
        <v>109</v>
      </c>
      <c r="W85" s="1028"/>
      <c r="X85" s="1028"/>
      <c r="Y85" s="1028"/>
      <c r="Z85" s="1028"/>
      <c r="AA85" s="1028">
        <v>69</v>
      </c>
      <c r="AB85" s="1028"/>
      <c r="AC85" s="1028"/>
      <c r="AD85" s="1028"/>
      <c r="AE85" s="1028"/>
      <c r="AF85" s="1028">
        <v>39</v>
      </c>
      <c r="AG85" s="1028"/>
      <c r="AH85" s="1028"/>
      <c r="AI85" s="1028"/>
      <c r="AJ85" s="1028"/>
      <c r="AK85" s="1028" t="s">
        <v>531</v>
      </c>
      <c r="AL85" s="1028"/>
      <c r="AM85" s="1028"/>
      <c r="AN85" s="1028"/>
      <c r="AO85" s="1028"/>
      <c r="AP85" s="1028" t="s">
        <v>531</v>
      </c>
      <c r="AQ85" s="1028"/>
      <c r="AR85" s="1028"/>
      <c r="AS85" s="1028"/>
      <c r="AT85" s="1028"/>
      <c r="AU85" s="1028" t="s">
        <v>531</v>
      </c>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392</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2832</v>
      </c>
      <c r="AG88" s="1016"/>
      <c r="AH88" s="1016"/>
      <c r="AI88" s="1016"/>
      <c r="AJ88" s="1016"/>
      <c r="AK88" s="1020"/>
      <c r="AL88" s="1020"/>
      <c r="AM88" s="1020"/>
      <c r="AN88" s="1020"/>
      <c r="AO88" s="1020"/>
      <c r="AP88" s="1016">
        <v>5670</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170</v>
      </c>
      <c r="CS102" s="1008"/>
      <c r="CT102" s="1008"/>
      <c r="CU102" s="1008"/>
      <c r="CV102" s="1009"/>
      <c r="CW102" s="1007">
        <v>126</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308</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308</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308</v>
      </c>
      <c r="DR109" s="951"/>
      <c r="DS109" s="951"/>
      <c r="DT109" s="951"/>
      <c r="DU109" s="952"/>
      <c r="DV109" s="953" t="s">
        <v>444</v>
      </c>
      <c r="DW109" s="951"/>
      <c r="DX109" s="951"/>
      <c r="DY109" s="951"/>
      <c r="DZ109" s="982"/>
    </row>
    <row r="110" spans="1:131" s="248" customFormat="1" ht="26.25" customHeight="1">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3640863</v>
      </c>
      <c r="AB110" s="944"/>
      <c r="AC110" s="944"/>
      <c r="AD110" s="944"/>
      <c r="AE110" s="945"/>
      <c r="AF110" s="946">
        <v>3831924</v>
      </c>
      <c r="AG110" s="944"/>
      <c r="AH110" s="944"/>
      <c r="AI110" s="944"/>
      <c r="AJ110" s="945"/>
      <c r="AK110" s="946">
        <v>3663921</v>
      </c>
      <c r="AL110" s="944"/>
      <c r="AM110" s="944"/>
      <c r="AN110" s="944"/>
      <c r="AO110" s="945"/>
      <c r="AP110" s="947">
        <v>23</v>
      </c>
      <c r="AQ110" s="948"/>
      <c r="AR110" s="948"/>
      <c r="AS110" s="948"/>
      <c r="AT110" s="949"/>
      <c r="AU110" s="983" t="s">
        <v>73</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31898150</v>
      </c>
      <c r="BR110" s="891"/>
      <c r="BS110" s="891"/>
      <c r="BT110" s="891"/>
      <c r="BU110" s="891"/>
      <c r="BV110" s="891">
        <v>30414197</v>
      </c>
      <c r="BW110" s="891"/>
      <c r="BX110" s="891"/>
      <c r="BY110" s="891"/>
      <c r="BZ110" s="891"/>
      <c r="CA110" s="891">
        <v>29220418</v>
      </c>
      <c r="CB110" s="891"/>
      <c r="CC110" s="891"/>
      <c r="CD110" s="891"/>
      <c r="CE110" s="891"/>
      <c r="CF110" s="915">
        <v>183</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147</v>
      </c>
      <c r="DH110" s="891"/>
      <c r="DI110" s="891"/>
      <c r="DJ110" s="891"/>
      <c r="DK110" s="891"/>
      <c r="DL110" s="891" t="s">
        <v>130</v>
      </c>
      <c r="DM110" s="891"/>
      <c r="DN110" s="891"/>
      <c r="DO110" s="891"/>
      <c r="DP110" s="891"/>
      <c r="DQ110" s="891" t="s">
        <v>130</v>
      </c>
      <c r="DR110" s="891"/>
      <c r="DS110" s="891"/>
      <c r="DT110" s="891"/>
      <c r="DU110" s="891"/>
      <c r="DV110" s="892" t="s">
        <v>450</v>
      </c>
      <c r="DW110" s="892"/>
      <c r="DX110" s="892"/>
      <c r="DY110" s="892"/>
      <c r="DZ110" s="893"/>
    </row>
    <row r="111" spans="1:131" s="248" customFormat="1" ht="26.25" customHeight="1">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450</v>
      </c>
      <c r="AG111" s="972"/>
      <c r="AH111" s="972"/>
      <c r="AI111" s="972"/>
      <c r="AJ111" s="973"/>
      <c r="AK111" s="974" t="s">
        <v>130</v>
      </c>
      <c r="AL111" s="972"/>
      <c r="AM111" s="972"/>
      <c r="AN111" s="972"/>
      <c r="AO111" s="973"/>
      <c r="AP111" s="975" t="s">
        <v>130</v>
      </c>
      <c r="AQ111" s="976"/>
      <c r="AR111" s="976"/>
      <c r="AS111" s="976"/>
      <c r="AT111" s="977"/>
      <c r="AU111" s="985"/>
      <c r="AV111" s="986"/>
      <c r="AW111" s="986"/>
      <c r="AX111" s="986"/>
      <c r="AY111" s="986"/>
      <c r="AZ111" s="861" t="s">
        <v>452</v>
      </c>
      <c r="BA111" s="796"/>
      <c r="BB111" s="796"/>
      <c r="BC111" s="796"/>
      <c r="BD111" s="796"/>
      <c r="BE111" s="796"/>
      <c r="BF111" s="796"/>
      <c r="BG111" s="796"/>
      <c r="BH111" s="796"/>
      <c r="BI111" s="796"/>
      <c r="BJ111" s="796"/>
      <c r="BK111" s="796"/>
      <c r="BL111" s="796"/>
      <c r="BM111" s="796"/>
      <c r="BN111" s="796"/>
      <c r="BO111" s="796"/>
      <c r="BP111" s="797"/>
      <c r="BQ111" s="862" t="s">
        <v>130</v>
      </c>
      <c r="BR111" s="863"/>
      <c r="BS111" s="863"/>
      <c r="BT111" s="863"/>
      <c r="BU111" s="863"/>
      <c r="BV111" s="863" t="s">
        <v>450</v>
      </c>
      <c r="BW111" s="863"/>
      <c r="BX111" s="863"/>
      <c r="BY111" s="863"/>
      <c r="BZ111" s="863"/>
      <c r="CA111" s="863" t="s">
        <v>450</v>
      </c>
      <c r="CB111" s="863"/>
      <c r="CC111" s="863"/>
      <c r="CD111" s="863"/>
      <c r="CE111" s="863"/>
      <c r="CF111" s="924" t="s">
        <v>450</v>
      </c>
      <c r="CG111" s="925"/>
      <c r="CH111" s="925"/>
      <c r="CI111" s="925"/>
      <c r="CJ111" s="925"/>
      <c r="CK111" s="980"/>
      <c r="CL111" s="867"/>
      <c r="CM111" s="870" t="s">
        <v>453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423</v>
      </c>
      <c r="DR111" s="863"/>
      <c r="DS111" s="863"/>
      <c r="DT111" s="863"/>
      <c r="DU111" s="863"/>
      <c r="DV111" s="840" t="s">
        <v>454</v>
      </c>
      <c r="DW111" s="840"/>
      <c r="DX111" s="840"/>
      <c r="DY111" s="840"/>
      <c r="DZ111" s="841"/>
    </row>
    <row r="112" spans="1:131" s="248" customFormat="1" ht="26.25" customHeight="1">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450</v>
      </c>
      <c r="AB112" s="826"/>
      <c r="AC112" s="826"/>
      <c r="AD112" s="826"/>
      <c r="AE112" s="827"/>
      <c r="AF112" s="828" t="s">
        <v>450</v>
      </c>
      <c r="AG112" s="826"/>
      <c r="AH112" s="826"/>
      <c r="AI112" s="826"/>
      <c r="AJ112" s="827"/>
      <c r="AK112" s="828" t="s">
        <v>450</v>
      </c>
      <c r="AL112" s="826"/>
      <c r="AM112" s="826"/>
      <c r="AN112" s="826"/>
      <c r="AO112" s="827"/>
      <c r="AP112" s="873" t="s">
        <v>450</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12642817</v>
      </c>
      <c r="BR112" s="863"/>
      <c r="BS112" s="863"/>
      <c r="BT112" s="863"/>
      <c r="BU112" s="863"/>
      <c r="BV112" s="863">
        <v>12708656</v>
      </c>
      <c r="BW112" s="863"/>
      <c r="BX112" s="863"/>
      <c r="BY112" s="863"/>
      <c r="BZ112" s="863"/>
      <c r="CA112" s="863">
        <v>12701019</v>
      </c>
      <c r="CB112" s="863"/>
      <c r="CC112" s="863"/>
      <c r="CD112" s="863"/>
      <c r="CE112" s="863"/>
      <c r="CF112" s="924">
        <v>79.599999999999994</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423</v>
      </c>
      <c r="DH112" s="863"/>
      <c r="DI112" s="863"/>
      <c r="DJ112" s="863"/>
      <c r="DK112" s="863"/>
      <c r="DL112" s="863" t="s">
        <v>130</v>
      </c>
      <c r="DM112" s="863"/>
      <c r="DN112" s="863"/>
      <c r="DO112" s="863"/>
      <c r="DP112" s="863"/>
      <c r="DQ112" s="863" t="s">
        <v>450</v>
      </c>
      <c r="DR112" s="863"/>
      <c r="DS112" s="863"/>
      <c r="DT112" s="863"/>
      <c r="DU112" s="863"/>
      <c r="DV112" s="840" t="s">
        <v>459</v>
      </c>
      <c r="DW112" s="840"/>
      <c r="DX112" s="840"/>
      <c r="DY112" s="840"/>
      <c r="DZ112" s="841"/>
    </row>
    <row r="113" spans="1:130" s="248" customFormat="1" ht="26.25" customHeight="1">
      <c r="A113" s="967"/>
      <c r="B113" s="968"/>
      <c r="C113" s="796" t="s">
        <v>460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997291</v>
      </c>
      <c r="AB113" s="972"/>
      <c r="AC113" s="972"/>
      <c r="AD113" s="972"/>
      <c r="AE113" s="973"/>
      <c r="AF113" s="974">
        <v>1046102</v>
      </c>
      <c r="AG113" s="972"/>
      <c r="AH113" s="972"/>
      <c r="AI113" s="972"/>
      <c r="AJ113" s="973"/>
      <c r="AK113" s="974">
        <v>1060024</v>
      </c>
      <c r="AL113" s="972"/>
      <c r="AM113" s="972"/>
      <c r="AN113" s="972"/>
      <c r="AO113" s="973"/>
      <c r="AP113" s="975">
        <v>6.6</v>
      </c>
      <c r="AQ113" s="976"/>
      <c r="AR113" s="976"/>
      <c r="AS113" s="976"/>
      <c r="AT113" s="977"/>
      <c r="AU113" s="985"/>
      <c r="AV113" s="986"/>
      <c r="AW113" s="986"/>
      <c r="AX113" s="986"/>
      <c r="AY113" s="986"/>
      <c r="AZ113" s="861" t="s">
        <v>461</v>
      </c>
      <c r="BA113" s="796"/>
      <c r="BB113" s="796"/>
      <c r="BC113" s="796"/>
      <c r="BD113" s="796"/>
      <c r="BE113" s="796"/>
      <c r="BF113" s="796"/>
      <c r="BG113" s="796"/>
      <c r="BH113" s="796"/>
      <c r="BI113" s="796"/>
      <c r="BJ113" s="796"/>
      <c r="BK113" s="796"/>
      <c r="BL113" s="796"/>
      <c r="BM113" s="796"/>
      <c r="BN113" s="796"/>
      <c r="BO113" s="796"/>
      <c r="BP113" s="797"/>
      <c r="BQ113" s="862">
        <v>1217537</v>
      </c>
      <c r="BR113" s="863"/>
      <c r="BS113" s="863"/>
      <c r="BT113" s="863"/>
      <c r="BU113" s="863"/>
      <c r="BV113" s="863">
        <v>1120914</v>
      </c>
      <c r="BW113" s="863"/>
      <c r="BX113" s="863"/>
      <c r="BY113" s="863"/>
      <c r="BZ113" s="863"/>
      <c r="CA113" s="863">
        <v>1023498</v>
      </c>
      <c r="CB113" s="863"/>
      <c r="CC113" s="863"/>
      <c r="CD113" s="863"/>
      <c r="CE113" s="863"/>
      <c r="CF113" s="924">
        <v>6.4</v>
      </c>
      <c r="CG113" s="925"/>
      <c r="CH113" s="925"/>
      <c r="CI113" s="925"/>
      <c r="CJ113" s="925"/>
      <c r="CK113" s="980"/>
      <c r="CL113" s="867"/>
      <c r="CM113" s="870" t="s">
        <v>462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459</v>
      </c>
      <c r="DH113" s="826"/>
      <c r="DI113" s="826"/>
      <c r="DJ113" s="826"/>
      <c r="DK113" s="827"/>
      <c r="DL113" s="828" t="s">
        <v>130</v>
      </c>
      <c r="DM113" s="826"/>
      <c r="DN113" s="826"/>
      <c r="DO113" s="826"/>
      <c r="DP113" s="827"/>
      <c r="DQ113" s="828" t="s">
        <v>450</v>
      </c>
      <c r="DR113" s="826"/>
      <c r="DS113" s="826"/>
      <c r="DT113" s="826"/>
      <c r="DU113" s="827"/>
      <c r="DV113" s="873" t="s">
        <v>147</v>
      </c>
      <c r="DW113" s="874"/>
      <c r="DX113" s="874"/>
      <c r="DY113" s="874"/>
      <c r="DZ113" s="875"/>
    </row>
    <row r="114" spans="1:130" s="248" customFormat="1" ht="26.25" customHeight="1">
      <c r="A114" s="967"/>
      <c r="B114" s="968"/>
      <c r="C114" s="796" t="s">
        <v>463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83474</v>
      </c>
      <c r="AB114" s="826"/>
      <c r="AC114" s="826"/>
      <c r="AD114" s="826"/>
      <c r="AE114" s="827"/>
      <c r="AF114" s="828">
        <v>102093</v>
      </c>
      <c r="AG114" s="826"/>
      <c r="AH114" s="826"/>
      <c r="AI114" s="826"/>
      <c r="AJ114" s="827"/>
      <c r="AK114" s="828">
        <v>101017</v>
      </c>
      <c r="AL114" s="826"/>
      <c r="AM114" s="826"/>
      <c r="AN114" s="826"/>
      <c r="AO114" s="827"/>
      <c r="AP114" s="873">
        <v>0.6</v>
      </c>
      <c r="AQ114" s="874"/>
      <c r="AR114" s="874"/>
      <c r="AS114" s="874"/>
      <c r="AT114" s="875"/>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4939516</v>
      </c>
      <c r="BR114" s="863"/>
      <c r="BS114" s="863"/>
      <c r="BT114" s="863"/>
      <c r="BU114" s="863"/>
      <c r="BV114" s="863">
        <v>4839380</v>
      </c>
      <c r="BW114" s="863"/>
      <c r="BX114" s="863"/>
      <c r="BY114" s="863"/>
      <c r="BZ114" s="863"/>
      <c r="CA114" s="863">
        <v>4796164</v>
      </c>
      <c r="CB114" s="863"/>
      <c r="CC114" s="863"/>
      <c r="CD114" s="863"/>
      <c r="CE114" s="863"/>
      <c r="CF114" s="924">
        <v>30</v>
      </c>
      <c r="CG114" s="925"/>
      <c r="CH114" s="925"/>
      <c r="CI114" s="925"/>
      <c r="CJ114" s="925"/>
      <c r="CK114" s="980"/>
      <c r="CL114" s="867"/>
      <c r="CM114" s="870" t="s">
        <v>465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147</v>
      </c>
      <c r="DH114" s="826"/>
      <c r="DI114" s="826"/>
      <c r="DJ114" s="826"/>
      <c r="DK114" s="827"/>
      <c r="DL114" s="828" t="s">
        <v>423</v>
      </c>
      <c r="DM114" s="826"/>
      <c r="DN114" s="826"/>
      <c r="DO114" s="826"/>
      <c r="DP114" s="827"/>
      <c r="DQ114" s="828" t="s">
        <v>423</v>
      </c>
      <c r="DR114" s="826"/>
      <c r="DS114" s="826"/>
      <c r="DT114" s="826"/>
      <c r="DU114" s="827"/>
      <c r="DV114" s="873" t="s">
        <v>450</v>
      </c>
      <c r="DW114" s="874"/>
      <c r="DX114" s="874"/>
      <c r="DY114" s="874"/>
      <c r="DZ114" s="875"/>
    </row>
    <row r="115" spans="1:130" s="248" customFormat="1" ht="26.25" customHeight="1">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768</v>
      </c>
      <c r="AB115" s="972"/>
      <c r="AC115" s="972"/>
      <c r="AD115" s="972"/>
      <c r="AE115" s="973"/>
      <c r="AF115" s="974">
        <v>633</v>
      </c>
      <c r="AG115" s="972"/>
      <c r="AH115" s="972"/>
      <c r="AI115" s="972"/>
      <c r="AJ115" s="973"/>
      <c r="AK115" s="974">
        <v>512</v>
      </c>
      <c r="AL115" s="972"/>
      <c r="AM115" s="972"/>
      <c r="AN115" s="972"/>
      <c r="AO115" s="973"/>
      <c r="AP115" s="975">
        <v>0</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t="s">
        <v>459</v>
      </c>
      <c r="BR115" s="863"/>
      <c r="BS115" s="863"/>
      <c r="BT115" s="863"/>
      <c r="BU115" s="863"/>
      <c r="BV115" s="863" t="s">
        <v>130</v>
      </c>
      <c r="BW115" s="863"/>
      <c r="BX115" s="863"/>
      <c r="BY115" s="863"/>
      <c r="BZ115" s="863"/>
      <c r="CA115" s="863" t="s">
        <v>450</v>
      </c>
      <c r="CB115" s="863"/>
      <c r="CC115" s="863"/>
      <c r="CD115" s="863"/>
      <c r="CE115" s="863"/>
      <c r="CF115" s="924" t="s">
        <v>450</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450</v>
      </c>
      <c r="DH115" s="826"/>
      <c r="DI115" s="826"/>
      <c r="DJ115" s="826"/>
      <c r="DK115" s="827"/>
      <c r="DL115" s="828" t="s">
        <v>450</v>
      </c>
      <c r="DM115" s="826"/>
      <c r="DN115" s="826"/>
      <c r="DO115" s="826"/>
      <c r="DP115" s="827"/>
      <c r="DQ115" s="828" t="s">
        <v>450</v>
      </c>
      <c r="DR115" s="826"/>
      <c r="DS115" s="826"/>
      <c r="DT115" s="826"/>
      <c r="DU115" s="827"/>
      <c r="DV115" s="873" t="s">
        <v>459</v>
      </c>
      <c r="DW115" s="874"/>
      <c r="DX115" s="874"/>
      <c r="DY115" s="874"/>
      <c r="DZ115" s="875"/>
    </row>
    <row r="116" spans="1:130" s="248" customFormat="1" ht="26.25" customHeight="1">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196</v>
      </c>
      <c r="AB116" s="826"/>
      <c r="AC116" s="826"/>
      <c r="AD116" s="826"/>
      <c r="AE116" s="827"/>
      <c r="AF116" s="828">
        <v>75</v>
      </c>
      <c r="AG116" s="826"/>
      <c r="AH116" s="826"/>
      <c r="AI116" s="826"/>
      <c r="AJ116" s="827"/>
      <c r="AK116" s="828">
        <v>17</v>
      </c>
      <c r="AL116" s="826"/>
      <c r="AM116" s="826"/>
      <c r="AN116" s="826"/>
      <c r="AO116" s="827"/>
      <c r="AP116" s="873">
        <v>0</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147</v>
      </c>
      <c r="BR116" s="863"/>
      <c r="BS116" s="863"/>
      <c r="BT116" s="863"/>
      <c r="BU116" s="863"/>
      <c r="BV116" s="863" t="s">
        <v>423</v>
      </c>
      <c r="BW116" s="863"/>
      <c r="BX116" s="863"/>
      <c r="BY116" s="863"/>
      <c r="BZ116" s="863"/>
      <c r="CA116" s="863" t="s">
        <v>130</v>
      </c>
      <c r="CB116" s="863"/>
      <c r="CC116" s="863"/>
      <c r="CD116" s="863"/>
      <c r="CE116" s="863"/>
      <c r="CF116" s="924" t="s">
        <v>423</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147</v>
      </c>
      <c r="DH116" s="826"/>
      <c r="DI116" s="826"/>
      <c r="DJ116" s="826"/>
      <c r="DK116" s="827"/>
      <c r="DL116" s="828" t="s">
        <v>423</v>
      </c>
      <c r="DM116" s="826"/>
      <c r="DN116" s="826"/>
      <c r="DO116" s="826"/>
      <c r="DP116" s="827"/>
      <c r="DQ116" s="828" t="s">
        <v>423</v>
      </c>
      <c r="DR116" s="826"/>
      <c r="DS116" s="826"/>
      <c r="DT116" s="826"/>
      <c r="DU116" s="827"/>
      <c r="DV116" s="873" t="s">
        <v>459</v>
      </c>
      <c r="DW116" s="874"/>
      <c r="DX116" s="874"/>
      <c r="DY116" s="874"/>
      <c r="DZ116" s="875"/>
    </row>
    <row r="117" spans="1:130" s="248" customFormat="1" ht="26.25" customHeight="1">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4722592</v>
      </c>
      <c r="AB117" s="958"/>
      <c r="AC117" s="958"/>
      <c r="AD117" s="958"/>
      <c r="AE117" s="959"/>
      <c r="AF117" s="960">
        <v>4980827</v>
      </c>
      <c r="AG117" s="958"/>
      <c r="AH117" s="958"/>
      <c r="AI117" s="958"/>
      <c r="AJ117" s="959"/>
      <c r="AK117" s="960">
        <v>4825491</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147</v>
      </c>
      <c r="BR117" s="863"/>
      <c r="BS117" s="863"/>
      <c r="BT117" s="863"/>
      <c r="BU117" s="863"/>
      <c r="BV117" s="863" t="s">
        <v>130</v>
      </c>
      <c r="BW117" s="863"/>
      <c r="BX117" s="863"/>
      <c r="BY117" s="863"/>
      <c r="BZ117" s="863"/>
      <c r="CA117" s="863" t="s">
        <v>147</v>
      </c>
      <c r="CB117" s="863"/>
      <c r="CC117" s="863"/>
      <c r="CD117" s="863"/>
      <c r="CE117" s="863"/>
      <c r="CF117" s="924" t="s">
        <v>147</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308</v>
      </c>
      <c r="AL118" s="951"/>
      <c r="AM118" s="951"/>
      <c r="AN118" s="951"/>
      <c r="AO118" s="952"/>
      <c r="AP118" s="954" t="s">
        <v>444</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147</v>
      </c>
      <c r="BR118" s="894"/>
      <c r="BS118" s="894"/>
      <c r="BT118" s="894"/>
      <c r="BU118" s="894"/>
      <c r="BV118" s="894" t="s">
        <v>147</v>
      </c>
      <c r="BW118" s="894"/>
      <c r="BX118" s="894"/>
      <c r="BY118" s="894"/>
      <c r="BZ118" s="894"/>
      <c r="CA118" s="894" t="s">
        <v>459</v>
      </c>
      <c r="CB118" s="894"/>
      <c r="CC118" s="894"/>
      <c r="CD118" s="894"/>
      <c r="CE118" s="894"/>
      <c r="CF118" s="924" t="s">
        <v>147</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147</v>
      </c>
      <c r="DH118" s="826"/>
      <c r="DI118" s="826"/>
      <c r="DJ118" s="826"/>
      <c r="DK118" s="827"/>
      <c r="DL118" s="828" t="s">
        <v>147</v>
      </c>
      <c r="DM118" s="826"/>
      <c r="DN118" s="826"/>
      <c r="DO118" s="826"/>
      <c r="DP118" s="827"/>
      <c r="DQ118" s="828" t="s">
        <v>147</v>
      </c>
      <c r="DR118" s="826"/>
      <c r="DS118" s="826"/>
      <c r="DT118" s="826"/>
      <c r="DU118" s="827"/>
      <c r="DV118" s="873" t="s">
        <v>459</v>
      </c>
      <c r="DW118" s="874"/>
      <c r="DX118" s="874"/>
      <c r="DY118" s="874"/>
      <c r="DZ118" s="875"/>
    </row>
    <row r="119" spans="1:130" s="248" customFormat="1" ht="26.25" customHeight="1">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459</v>
      </c>
      <c r="AB119" s="944"/>
      <c r="AC119" s="944"/>
      <c r="AD119" s="944"/>
      <c r="AE119" s="945"/>
      <c r="AF119" s="946" t="s">
        <v>147</v>
      </c>
      <c r="AG119" s="944"/>
      <c r="AH119" s="944"/>
      <c r="AI119" s="944"/>
      <c r="AJ119" s="945"/>
      <c r="AK119" s="946" t="s">
        <v>130</v>
      </c>
      <c r="AL119" s="944"/>
      <c r="AM119" s="944"/>
      <c r="AN119" s="944"/>
      <c r="AO119" s="945"/>
      <c r="AP119" s="947" t="s">
        <v>147</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477</v>
      </c>
      <c r="BP119" s="927"/>
      <c r="BQ119" s="931">
        <v>50698020</v>
      </c>
      <c r="BR119" s="894"/>
      <c r="BS119" s="894"/>
      <c r="BT119" s="894"/>
      <c r="BU119" s="894"/>
      <c r="BV119" s="894">
        <v>49083147</v>
      </c>
      <c r="BW119" s="894"/>
      <c r="BX119" s="894"/>
      <c r="BY119" s="894"/>
      <c r="BZ119" s="894"/>
      <c r="CA119" s="894">
        <v>47741099</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459</v>
      </c>
      <c r="DH119" s="809"/>
      <c r="DI119" s="809"/>
      <c r="DJ119" s="809"/>
      <c r="DK119" s="810"/>
      <c r="DL119" s="811" t="s">
        <v>459</v>
      </c>
      <c r="DM119" s="809"/>
      <c r="DN119" s="809"/>
      <c r="DO119" s="809"/>
      <c r="DP119" s="810"/>
      <c r="DQ119" s="811" t="s">
        <v>130</v>
      </c>
      <c r="DR119" s="809"/>
      <c r="DS119" s="809"/>
      <c r="DT119" s="809"/>
      <c r="DU119" s="810"/>
      <c r="DV119" s="897" t="s">
        <v>459</v>
      </c>
      <c r="DW119" s="898"/>
      <c r="DX119" s="898"/>
      <c r="DY119" s="898"/>
      <c r="DZ119" s="899"/>
    </row>
    <row r="120" spans="1:130" s="248" customFormat="1" ht="26.25" customHeight="1">
      <c r="A120" s="866"/>
      <c r="B120" s="867"/>
      <c r="C120" s="870" t="s">
        <v>453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130</v>
      </c>
      <c r="AG120" s="826"/>
      <c r="AH120" s="826"/>
      <c r="AI120" s="826"/>
      <c r="AJ120" s="827"/>
      <c r="AK120" s="828" t="s">
        <v>147</v>
      </c>
      <c r="AL120" s="826"/>
      <c r="AM120" s="826"/>
      <c r="AN120" s="826"/>
      <c r="AO120" s="827"/>
      <c r="AP120" s="873" t="s">
        <v>147</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13640732</v>
      </c>
      <c r="BR120" s="891"/>
      <c r="BS120" s="891"/>
      <c r="BT120" s="891"/>
      <c r="BU120" s="891"/>
      <c r="BV120" s="891">
        <v>15511255</v>
      </c>
      <c r="BW120" s="891"/>
      <c r="BX120" s="891"/>
      <c r="BY120" s="891"/>
      <c r="BZ120" s="891"/>
      <c r="CA120" s="891">
        <v>16016321</v>
      </c>
      <c r="CB120" s="891"/>
      <c r="CC120" s="891"/>
      <c r="CD120" s="891"/>
      <c r="CE120" s="891"/>
      <c r="CF120" s="915">
        <v>100.3</v>
      </c>
      <c r="CG120" s="916"/>
      <c r="CH120" s="916"/>
      <c r="CI120" s="916"/>
      <c r="CJ120" s="916"/>
      <c r="CK120" s="917" t="s">
        <v>481</v>
      </c>
      <c r="CL120" s="901"/>
      <c r="CM120" s="901"/>
      <c r="CN120" s="901"/>
      <c r="CO120" s="902"/>
      <c r="CP120" s="921" t="s">
        <v>482</v>
      </c>
      <c r="CQ120" s="922"/>
      <c r="CR120" s="922"/>
      <c r="CS120" s="922"/>
      <c r="CT120" s="922"/>
      <c r="CU120" s="922"/>
      <c r="CV120" s="922"/>
      <c r="CW120" s="922"/>
      <c r="CX120" s="922"/>
      <c r="CY120" s="922"/>
      <c r="CZ120" s="922"/>
      <c r="DA120" s="922"/>
      <c r="DB120" s="922"/>
      <c r="DC120" s="922"/>
      <c r="DD120" s="922"/>
      <c r="DE120" s="922"/>
      <c r="DF120" s="923"/>
      <c r="DG120" s="910" t="s">
        <v>459</v>
      </c>
      <c r="DH120" s="891"/>
      <c r="DI120" s="891"/>
      <c r="DJ120" s="891"/>
      <c r="DK120" s="891"/>
      <c r="DL120" s="891">
        <v>11504379</v>
      </c>
      <c r="DM120" s="891"/>
      <c r="DN120" s="891"/>
      <c r="DO120" s="891"/>
      <c r="DP120" s="891"/>
      <c r="DQ120" s="891">
        <v>11519382</v>
      </c>
      <c r="DR120" s="891"/>
      <c r="DS120" s="891"/>
      <c r="DT120" s="891"/>
      <c r="DU120" s="891"/>
      <c r="DV120" s="892">
        <v>72.2</v>
      </c>
      <c r="DW120" s="892"/>
      <c r="DX120" s="892"/>
      <c r="DY120" s="892"/>
      <c r="DZ120" s="893"/>
    </row>
    <row r="121" spans="1:130" s="248" customFormat="1" ht="26.25" customHeight="1">
      <c r="A121" s="866"/>
      <c r="B121" s="867"/>
      <c r="C121" s="912" t="s">
        <v>483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147</v>
      </c>
      <c r="AB121" s="826"/>
      <c r="AC121" s="826"/>
      <c r="AD121" s="826"/>
      <c r="AE121" s="827"/>
      <c r="AF121" s="828" t="s">
        <v>459</v>
      </c>
      <c r="AG121" s="826"/>
      <c r="AH121" s="826"/>
      <c r="AI121" s="826"/>
      <c r="AJ121" s="827"/>
      <c r="AK121" s="828" t="s">
        <v>459</v>
      </c>
      <c r="AL121" s="826"/>
      <c r="AM121" s="826"/>
      <c r="AN121" s="826"/>
      <c r="AO121" s="827"/>
      <c r="AP121" s="873" t="s">
        <v>459</v>
      </c>
      <c r="AQ121" s="874"/>
      <c r="AR121" s="874"/>
      <c r="AS121" s="874"/>
      <c r="AT121" s="875"/>
      <c r="AU121" s="935"/>
      <c r="AV121" s="936"/>
      <c r="AW121" s="936"/>
      <c r="AX121" s="936"/>
      <c r="AY121" s="937"/>
      <c r="AZ121" s="861" t="s">
        <v>484</v>
      </c>
      <c r="BA121" s="796"/>
      <c r="BB121" s="796"/>
      <c r="BC121" s="796"/>
      <c r="BD121" s="796"/>
      <c r="BE121" s="796"/>
      <c r="BF121" s="796"/>
      <c r="BG121" s="796"/>
      <c r="BH121" s="796"/>
      <c r="BI121" s="796"/>
      <c r="BJ121" s="796"/>
      <c r="BK121" s="796"/>
      <c r="BL121" s="796"/>
      <c r="BM121" s="796"/>
      <c r="BN121" s="796"/>
      <c r="BO121" s="796"/>
      <c r="BP121" s="797"/>
      <c r="BQ121" s="862">
        <v>7722</v>
      </c>
      <c r="BR121" s="863"/>
      <c r="BS121" s="863"/>
      <c r="BT121" s="863"/>
      <c r="BU121" s="863"/>
      <c r="BV121" s="863">
        <v>5192</v>
      </c>
      <c r="BW121" s="863"/>
      <c r="BX121" s="863"/>
      <c r="BY121" s="863"/>
      <c r="BZ121" s="863"/>
      <c r="CA121" s="863">
        <v>2618</v>
      </c>
      <c r="CB121" s="863"/>
      <c r="CC121" s="863"/>
      <c r="CD121" s="863"/>
      <c r="CE121" s="863"/>
      <c r="CF121" s="924">
        <v>0</v>
      </c>
      <c r="CG121" s="925"/>
      <c r="CH121" s="925"/>
      <c r="CI121" s="925"/>
      <c r="CJ121" s="925"/>
      <c r="CK121" s="918"/>
      <c r="CL121" s="904"/>
      <c r="CM121" s="904"/>
      <c r="CN121" s="904"/>
      <c r="CO121" s="905"/>
      <c r="CP121" s="884" t="s">
        <v>485</v>
      </c>
      <c r="CQ121" s="885"/>
      <c r="CR121" s="885"/>
      <c r="CS121" s="885"/>
      <c r="CT121" s="885"/>
      <c r="CU121" s="885"/>
      <c r="CV121" s="885"/>
      <c r="CW121" s="885"/>
      <c r="CX121" s="885"/>
      <c r="CY121" s="885"/>
      <c r="CZ121" s="885"/>
      <c r="DA121" s="885"/>
      <c r="DB121" s="885"/>
      <c r="DC121" s="885"/>
      <c r="DD121" s="885"/>
      <c r="DE121" s="885"/>
      <c r="DF121" s="886"/>
      <c r="DG121" s="862">
        <v>663105</v>
      </c>
      <c r="DH121" s="863"/>
      <c r="DI121" s="863"/>
      <c r="DJ121" s="863"/>
      <c r="DK121" s="863"/>
      <c r="DL121" s="863">
        <v>729071</v>
      </c>
      <c r="DM121" s="863"/>
      <c r="DN121" s="863"/>
      <c r="DO121" s="863"/>
      <c r="DP121" s="863"/>
      <c r="DQ121" s="863">
        <v>742740</v>
      </c>
      <c r="DR121" s="863"/>
      <c r="DS121" s="863"/>
      <c r="DT121" s="863"/>
      <c r="DU121" s="863"/>
      <c r="DV121" s="840">
        <v>4.7</v>
      </c>
      <c r="DW121" s="840"/>
      <c r="DX121" s="840"/>
      <c r="DY121" s="840"/>
      <c r="DZ121" s="841"/>
    </row>
    <row r="122" spans="1:130" s="248" customFormat="1" ht="26.25" customHeight="1">
      <c r="A122" s="866"/>
      <c r="B122" s="867"/>
      <c r="C122" s="870" t="s">
        <v>465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459</v>
      </c>
      <c r="AB122" s="826"/>
      <c r="AC122" s="826"/>
      <c r="AD122" s="826"/>
      <c r="AE122" s="827"/>
      <c r="AF122" s="828" t="s">
        <v>130</v>
      </c>
      <c r="AG122" s="826"/>
      <c r="AH122" s="826"/>
      <c r="AI122" s="826"/>
      <c r="AJ122" s="827"/>
      <c r="AK122" s="828" t="s">
        <v>147</v>
      </c>
      <c r="AL122" s="826"/>
      <c r="AM122" s="826"/>
      <c r="AN122" s="826"/>
      <c r="AO122" s="827"/>
      <c r="AP122" s="873" t="s">
        <v>147</v>
      </c>
      <c r="AQ122" s="874"/>
      <c r="AR122" s="874"/>
      <c r="AS122" s="874"/>
      <c r="AT122" s="875"/>
      <c r="AU122" s="935"/>
      <c r="AV122" s="936"/>
      <c r="AW122" s="936"/>
      <c r="AX122" s="936"/>
      <c r="AY122" s="937"/>
      <c r="AZ122" s="928" t="s">
        <v>486</v>
      </c>
      <c r="BA122" s="929"/>
      <c r="BB122" s="929"/>
      <c r="BC122" s="929"/>
      <c r="BD122" s="929"/>
      <c r="BE122" s="929"/>
      <c r="BF122" s="929"/>
      <c r="BG122" s="929"/>
      <c r="BH122" s="929"/>
      <c r="BI122" s="929"/>
      <c r="BJ122" s="929"/>
      <c r="BK122" s="929"/>
      <c r="BL122" s="929"/>
      <c r="BM122" s="929"/>
      <c r="BN122" s="929"/>
      <c r="BO122" s="929"/>
      <c r="BP122" s="930"/>
      <c r="BQ122" s="931">
        <v>38565445</v>
      </c>
      <c r="BR122" s="894"/>
      <c r="BS122" s="894"/>
      <c r="BT122" s="894"/>
      <c r="BU122" s="894"/>
      <c r="BV122" s="894">
        <v>36794489</v>
      </c>
      <c r="BW122" s="894"/>
      <c r="BX122" s="894"/>
      <c r="BY122" s="894"/>
      <c r="BZ122" s="894"/>
      <c r="CA122" s="894">
        <v>34754844</v>
      </c>
      <c r="CB122" s="894"/>
      <c r="CC122" s="894"/>
      <c r="CD122" s="894"/>
      <c r="CE122" s="894"/>
      <c r="CF122" s="895">
        <v>217.7</v>
      </c>
      <c r="CG122" s="896"/>
      <c r="CH122" s="896"/>
      <c r="CI122" s="896"/>
      <c r="CJ122" s="896"/>
      <c r="CK122" s="918"/>
      <c r="CL122" s="904"/>
      <c r="CM122" s="904"/>
      <c r="CN122" s="904"/>
      <c r="CO122" s="905"/>
      <c r="CP122" s="884" t="s">
        <v>487</v>
      </c>
      <c r="CQ122" s="885"/>
      <c r="CR122" s="885"/>
      <c r="CS122" s="885"/>
      <c r="CT122" s="885"/>
      <c r="CU122" s="885"/>
      <c r="CV122" s="885"/>
      <c r="CW122" s="885"/>
      <c r="CX122" s="885"/>
      <c r="CY122" s="885"/>
      <c r="CZ122" s="885"/>
      <c r="DA122" s="885"/>
      <c r="DB122" s="885"/>
      <c r="DC122" s="885"/>
      <c r="DD122" s="885"/>
      <c r="DE122" s="885"/>
      <c r="DF122" s="886"/>
      <c r="DG122" s="862">
        <v>464326</v>
      </c>
      <c r="DH122" s="863"/>
      <c r="DI122" s="863"/>
      <c r="DJ122" s="863"/>
      <c r="DK122" s="863"/>
      <c r="DL122" s="863">
        <v>432757</v>
      </c>
      <c r="DM122" s="863"/>
      <c r="DN122" s="863"/>
      <c r="DO122" s="863"/>
      <c r="DP122" s="863"/>
      <c r="DQ122" s="863">
        <v>402163</v>
      </c>
      <c r="DR122" s="863"/>
      <c r="DS122" s="863"/>
      <c r="DT122" s="863"/>
      <c r="DU122" s="863"/>
      <c r="DV122" s="840">
        <v>2.5</v>
      </c>
      <c r="DW122" s="840"/>
      <c r="DX122" s="840"/>
      <c r="DY122" s="840"/>
      <c r="DZ122" s="841"/>
    </row>
    <row r="123" spans="1:130" s="248" customFormat="1" ht="26.25" customHeight="1">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459</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488</v>
      </c>
      <c r="BP123" s="927"/>
      <c r="BQ123" s="881">
        <v>52213899</v>
      </c>
      <c r="BR123" s="882"/>
      <c r="BS123" s="882"/>
      <c r="BT123" s="882"/>
      <c r="BU123" s="882"/>
      <c r="BV123" s="882">
        <v>52310936</v>
      </c>
      <c r="BW123" s="882"/>
      <c r="BX123" s="882"/>
      <c r="BY123" s="882"/>
      <c r="BZ123" s="882"/>
      <c r="CA123" s="882">
        <v>50773783</v>
      </c>
      <c r="CB123" s="882"/>
      <c r="CC123" s="882"/>
      <c r="CD123" s="882"/>
      <c r="CE123" s="882"/>
      <c r="CF123" s="792"/>
      <c r="CG123" s="793"/>
      <c r="CH123" s="793"/>
      <c r="CI123" s="793"/>
      <c r="CJ123" s="883"/>
      <c r="CK123" s="918"/>
      <c r="CL123" s="904"/>
      <c r="CM123" s="904"/>
      <c r="CN123" s="904"/>
      <c r="CO123" s="905"/>
      <c r="CP123" s="884" t="s">
        <v>489</v>
      </c>
      <c r="CQ123" s="885"/>
      <c r="CR123" s="885"/>
      <c r="CS123" s="885"/>
      <c r="CT123" s="885"/>
      <c r="CU123" s="885"/>
      <c r="CV123" s="885"/>
      <c r="CW123" s="885"/>
      <c r="CX123" s="885"/>
      <c r="CY123" s="885"/>
      <c r="CZ123" s="885"/>
      <c r="DA123" s="885"/>
      <c r="DB123" s="885"/>
      <c r="DC123" s="885"/>
      <c r="DD123" s="885"/>
      <c r="DE123" s="885"/>
      <c r="DF123" s="886"/>
      <c r="DG123" s="825">
        <v>47585</v>
      </c>
      <c r="DH123" s="826"/>
      <c r="DI123" s="826"/>
      <c r="DJ123" s="826"/>
      <c r="DK123" s="827"/>
      <c r="DL123" s="828">
        <v>42449</v>
      </c>
      <c r="DM123" s="826"/>
      <c r="DN123" s="826"/>
      <c r="DO123" s="826"/>
      <c r="DP123" s="827"/>
      <c r="DQ123" s="828">
        <v>36734</v>
      </c>
      <c r="DR123" s="826"/>
      <c r="DS123" s="826"/>
      <c r="DT123" s="826"/>
      <c r="DU123" s="827"/>
      <c r="DV123" s="873">
        <v>0.2</v>
      </c>
      <c r="DW123" s="874"/>
      <c r="DX123" s="874"/>
      <c r="DY123" s="874"/>
      <c r="DZ123" s="875"/>
    </row>
    <row r="124" spans="1:130" s="248" customFormat="1" ht="26.25" customHeight="1" thickBot="1">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490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491</v>
      </c>
      <c r="CQ124" s="885"/>
      <c r="CR124" s="885"/>
      <c r="CS124" s="885"/>
      <c r="CT124" s="885"/>
      <c r="CU124" s="885"/>
      <c r="CV124" s="885"/>
      <c r="CW124" s="885"/>
      <c r="CX124" s="885"/>
      <c r="CY124" s="885"/>
      <c r="CZ124" s="885"/>
      <c r="DA124" s="885"/>
      <c r="DB124" s="885"/>
      <c r="DC124" s="885"/>
      <c r="DD124" s="885"/>
      <c r="DE124" s="885"/>
      <c r="DF124" s="886"/>
      <c r="DG124" s="808">
        <v>11467801</v>
      </c>
      <c r="DH124" s="809"/>
      <c r="DI124" s="809"/>
      <c r="DJ124" s="809"/>
      <c r="DK124" s="810"/>
      <c r="DL124" s="811" t="s">
        <v>492</v>
      </c>
      <c r="DM124" s="809"/>
      <c r="DN124" s="809"/>
      <c r="DO124" s="809"/>
      <c r="DP124" s="810"/>
      <c r="DQ124" s="811" t="s">
        <v>493</v>
      </c>
      <c r="DR124" s="809"/>
      <c r="DS124" s="809"/>
      <c r="DT124" s="809"/>
      <c r="DU124" s="810"/>
      <c r="DV124" s="897" t="s">
        <v>493</v>
      </c>
      <c r="DW124" s="898"/>
      <c r="DX124" s="898"/>
      <c r="DY124" s="898"/>
      <c r="DZ124" s="899"/>
    </row>
    <row r="125" spans="1:130" s="248" customFormat="1" ht="26.25" customHeight="1">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493</v>
      </c>
      <c r="AB125" s="826"/>
      <c r="AC125" s="826"/>
      <c r="AD125" s="826"/>
      <c r="AE125" s="827"/>
      <c r="AF125" s="828" t="s">
        <v>493</v>
      </c>
      <c r="AG125" s="826"/>
      <c r="AH125" s="826"/>
      <c r="AI125" s="826"/>
      <c r="AJ125" s="827"/>
      <c r="AK125" s="828" t="s">
        <v>493</v>
      </c>
      <c r="AL125" s="826"/>
      <c r="AM125" s="826"/>
      <c r="AN125" s="826"/>
      <c r="AO125" s="827"/>
      <c r="AP125" s="873" t="s">
        <v>493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492</v>
      </c>
      <c r="DH125" s="891"/>
      <c r="DI125" s="891"/>
      <c r="DJ125" s="891"/>
      <c r="DK125" s="891"/>
      <c r="DL125" s="891" t="s">
        <v>493</v>
      </c>
      <c r="DM125" s="891"/>
      <c r="DN125" s="891"/>
      <c r="DO125" s="891"/>
      <c r="DP125" s="891"/>
      <c r="DQ125" s="891" t="s">
        <v>493</v>
      </c>
      <c r="DR125" s="891"/>
      <c r="DS125" s="891"/>
      <c r="DT125" s="891"/>
      <c r="DU125" s="891"/>
      <c r="DV125" s="892" t="s">
        <v>493</v>
      </c>
      <c r="DW125" s="892"/>
      <c r="DX125" s="892"/>
      <c r="DY125" s="892"/>
      <c r="DZ125" s="893"/>
    </row>
    <row r="126" spans="1:130" s="248" customFormat="1" ht="26.25" customHeight="1" thickBot="1">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493</v>
      </c>
      <c r="AB126" s="826"/>
      <c r="AC126" s="826"/>
      <c r="AD126" s="826"/>
      <c r="AE126" s="827"/>
      <c r="AF126" s="828" t="s">
        <v>493</v>
      </c>
      <c r="AG126" s="826"/>
      <c r="AH126" s="826"/>
      <c r="AI126" s="826"/>
      <c r="AJ126" s="827"/>
      <c r="AK126" s="828" t="s">
        <v>493</v>
      </c>
      <c r="AL126" s="826"/>
      <c r="AM126" s="826"/>
      <c r="AN126" s="826"/>
      <c r="AO126" s="827"/>
      <c r="AP126" s="873" t="s">
        <v>496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498</v>
      </c>
      <c r="DH126" s="863"/>
      <c r="DI126" s="863"/>
      <c r="DJ126" s="863"/>
      <c r="DK126" s="863"/>
      <c r="DL126" s="863" t="s">
        <v>493</v>
      </c>
      <c r="DM126" s="863"/>
      <c r="DN126" s="863"/>
      <c r="DO126" s="863"/>
      <c r="DP126" s="863"/>
      <c r="DQ126" s="863" t="s">
        <v>493</v>
      </c>
      <c r="DR126" s="863"/>
      <c r="DS126" s="863"/>
      <c r="DT126" s="863"/>
      <c r="DU126" s="863"/>
      <c r="DV126" s="840" t="s">
        <v>492</v>
      </c>
      <c r="DW126" s="840"/>
      <c r="DX126" s="840"/>
      <c r="DY126" s="840"/>
      <c r="DZ126" s="841"/>
    </row>
    <row r="127" spans="1:130" s="248" customFormat="1" ht="26.25" customHeight="1">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768</v>
      </c>
      <c r="AB127" s="826"/>
      <c r="AC127" s="826"/>
      <c r="AD127" s="826"/>
      <c r="AE127" s="827"/>
      <c r="AF127" s="828">
        <v>633</v>
      </c>
      <c r="AG127" s="826"/>
      <c r="AH127" s="826"/>
      <c r="AI127" s="826"/>
      <c r="AJ127" s="827"/>
      <c r="AK127" s="828">
        <v>512</v>
      </c>
      <c r="AL127" s="826"/>
      <c r="AM127" s="826"/>
      <c r="AN127" s="826"/>
      <c r="AO127" s="827"/>
      <c r="AP127" s="873">
        <v>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505</v>
      </c>
      <c r="DH127" s="863"/>
      <c r="DI127" s="863"/>
      <c r="DJ127" s="863"/>
      <c r="DK127" s="863"/>
      <c r="DL127" s="863" t="s">
        <v>493</v>
      </c>
      <c r="DM127" s="863"/>
      <c r="DN127" s="863"/>
      <c r="DO127" s="863"/>
      <c r="DP127" s="863"/>
      <c r="DQ127" s="863" t="s">
        <v>492</v>
      </c>
      <c r="DR127" s="863"/>
      <c r="DS127" s="863"/>
      <c r="DT127" s="863"/>
      <c r="DU127" s="863"/>
      <c r="DV127" s="840" t="s">
        <v>493</v>
      </c>
      <c r="DW127" s="840"/>
      <c r="DX127" s="840"/>
      <c r="DY127" s="840"/>
      <c r="DZ127" s="841"/>
    </row>
    <row r="128" spans="1:130" s="248" customFormat="1" ht="26.25" customHeight="1" thickBot="1">
      <c r="A128" s="842" t="s">
        <v>506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507</v>
      </c>
      <c r="X128" s="844"/>
      <c r="Y128" s="844"/>
      <c r="Z128" s="845"/>
      <c r="AA128" s="846">
        <v>2651</v>
      </c>
      <c r="AB128" s="847"/>
      <c r="AC128" s="847"/>
      <c r="AD128" s="847"/>
      <c r="AE128" s="848"/>
      <c r="AF128" s="849">
        <v>2651</v>
      </c>
      <c r="AG128" s="847"/>
      <c r="AH128" s="847"/>
      <c r="AI128" s="847"/>
      <c r="AJ128" s="848"/>
      <c r="AK128" s="849">
        <v>2651</v>
      </c>
      <c r="AL128" s="847"/>
      <c r="AM128" s="847"/>
      <c r="AN128" s="847"/>
      <c r="AO128" s="848"/>
      <c r="AP128" s="850"/>
      <c r="AQ128" s="851"/>
      <c r="AR128" s="851"/>
      <c r="AS128" s="851"/>
      <c r="AT128" s="852"/>
      <c r="AU128" s="284"/>
      <c r="AV128" s="284"/>
      <c r="AW128" s="284"/>
      <c r="AX128" s="853" t="s">
        <v>508</v>
      </c>
      <c r="AY128" s="854"/>
      <c r="AZ128" s="854"/>
      <c r="BA128" s="854"/>
      <c r="BB128" s="854"/>
      <c r="BC128" s="854"/>
      <c r="BD128" s="854"/>
      <c r="BE128" s="855"/>
      <c r="BF128" s="832" t="s">
        <v>492</v>
      </c>
      <c r="BG128" s="833"/>
      <c r="BH128" s="833"/>
      <c r="BI128" s="833"/>
      <c r="BJ128" s="833"/>
      <c r="BK128" s="833"/>
      <c r="BL128" s="856"/>
      <c r="BM128" s="832">
        <v>12.47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509</v>
      </c>
      <c r="CQ128" s="774"/>
      <c r="CR128" s="774"/>
      <c r="CS128" s="774"/>
      <c r="CT128" s="774"/>
      <c r="CU128" s="774"/>
      <c r="CV128" s="774"/>
      <c r="CW128" s="774"/>
      <c r="CX128" s="774"/>
      <c r="CY128" s="774"/>
      <c r="CZ128" s="774"/>
      <c r="DA128" s="774"/>
      <c r="DB128" s="774"/>
      <c r="DC128" s="774"/>
      <c r="DD128" s="774"/>
      <c r="DE128" s="774"/>
      <c r="DF128" s="775"/>
      <c r="DG128" s="836" t="s">
        <v>492</v>
      </c>
      <c r="DH128" s="837"/>
      <c r="DI128" s="837"/>
      <c r="DJ128" s="837"/>
      <c r="DK128" s="837"/>
      <c r="DL128" s="837" t="s">
        <v>492</v>
      </c>
      <c r="DM128" s="837"/>
      <c r="DN128" s="837"/>
      <c r="DO128" s="837"/>
      <c r="DP128" s="837"/>
      <c r="DQ128" s="837" t="s">
        <v>492</v>
      </c>
      <c r="DR128" s="837"/>
      <c r="DS128" s="837"/>
      <c r="DT128" s="837"/>
      <c r="DU128" s="837"/>
      <c r="DV128" s="838" t="s">
        <v>492</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510</v>
      </c>
      <c r="X129" s="823"/>
      <c r="Y129" s="823"/>
      <c r="Z129" s="824"/>
      <c r="AA129" s="825">
        <v>19238822</v>
      </c>
      <c r="AB129" s="826"/>
      <c r="AC129" s="826"/>
      <c r="AD129" s="826"/>
      <c r="AE129" s="827"/>
      <c r="AF129" s="828">
        <v>19478852</v>
      </c>
      <c r="AG129" s="826"/>
      <c r="AH129" s="826"/>
      <c r="AI129" s="826"/>
      <c r="AJ129" s="827"/>
      <c r="AK129" s="828">
        <v>20324698</v>
      </c>
      <c r="AL129" s="826"/>
      <c r="AM129" s="826"/>
      <c r="AN129" s="826"/>
      <c r="AO129" s="827"/>
      <c r="AP129" s="829"/>
      <c r="AQ129" s="830"/>
      <c r="AR129" s="830"/>
      <c r="AS129" s="830"/>
      <c r="AT129" s="831"/>
      <c r="AU129" s="286"/>
      <c r="AV129" s="286"/>
      <c r="AW129" s="286"/>
      <c r="AX129" s="795" t="s">
        <v>511</v>
      </c>
      <c r="AY129" s="796"/>
      <c r="AZ129" s="796"/>
      <c r="BA129" s="796"/>
      <c r="BB129" s="796"/>
      <c r="BC129" s="796"/>
      <c r="BD129" s="796"/>
      <c r="BE129" s="797"/>
      <c r="BF129" s="815" t="s">
        <v>493</v>
      </c>
      <c r="BG129" s="816"/>
      <c r="BH129" s="816"/>
      <c r="BI129" s="816"/>
      <c r="BJ129" s="816"/>
      <c r="BK129" s="816"/>
      <c r="BL129" s="817"/>
      <c r="BM129" s="815">
        <v>17.47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513</v>
      </c>
      <c r="X130" s="823"/>
      <c r="Y130" s="823"/>
      <c r="Z130" s="824"/>
      <c r="AA130" s="825">
        <v>4072294</v>
      </c>
      <c r="AB130" s="826"/>
      <c r="AC130" s="826"/>
      <c r="AD130" s="826"/>
      <c r="AE130" s="827"/>
      <c r="AF130" s="828">
        <v>4348922</v>
      </c>
      <c r="AG130" s="826"/>
      <c r="AH130" s="826"/>
      <c r="AI130" s="826"/>
      <c r="AJ130" s="827"/>
      <c r="AK130" s="828">
        <v>4359974</v>
      </c>
      <c r="AL130" s="826"/>
      <c r="AM130" s="826"/>
      <c r="AN130" s="826"/>
      <c r="AO130" s="827"/>
      <c r="AP130" s="829"/>
      <c r="AQ130" s="830"/>
      <c r="AR130" s="830"/>
      <c r="AS130" s="830"/>
      <c r="AT130" s="831"/>
      <c r="AU130" s="286"/>
      <c r="AV130" s="286"/>
      <c r="AW130" s="286"/>
      <c r="AX130" s="795" t="s">
        <v>514</v>
      </c>
      <c r="AY130" s="796"/>
      <c r="AZ130" s="796"/>
      <c r="BA130" s="796"/>
      <c r="BB130" s="796"/>
      <c r="BC130" s="796"/>
      <c r="BD130" s="796"/>
      <c r="BE130" s="797"/>
      <c r="BF130" s="798">
        <v>3.7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515</v>
      </c>
      <c r="X131" s="806"/>
      <c r="Y131" s="806"/>
      <c r="Z131" s="807"/>
      <c r="AA131" s="808">
        <v>15166528</v>
      </c>
      <c r="AB131" s="809"/>
      <c r="AC131" s="809"/>
      <c r="AD131" s="809"/>
      <c r="AE131" s="810"/>
      <c r="AF131" s="811">
        <v>15129930</v>
      </c>
      <c r="AG131" s="809"/>
      <c r="AH131" s="809"/>
      <c r="AI131" s="809"/>
      <c r="AJ131" s="810"/>
      <c r="AK131" s="811">
        <v>15964724</v>
      </c>
      <c r="AL131" s="809"/>
      <c r="AM131" s="809"/>
      <c r="AN131" s="809"/>
      <c r="AO131" s="810"/>
      <c r="AP131" s="812"/>
      <c r="AQ131" s="813"/>
      <c r="AR131" s="813"/>
      <c r="AS131" s="813"/>
      <c r="AT131" s="814"/>
      <c r="AU131" s="286"/>
      <c r="AV131" s="286"/>
      <c r="AW131" s="286"/>
      <c r="AX131" s="773" t="s">
        <v>516</v>
      </c>
      <c r="AY131" s="774"/>
      <c r="AZ131" s="774"/>
      <c r="BA131" s="774"/>
      <c r="BB131" s="774"/>
      <c r="BC131" s="774"/>
      <c r="BD131" s="774"/>
      <c r="BE131" s="775"/>
      <c r="BF131" s="776" t="s">
        <v>496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518</v>
      </c>
      <c r="W132" s="786"/>
      <c r="X132" s="786"/>
      <c r="Y132" s="786"/>
      <c r="Z132" s="787"/>
      <c r="AA132" s="788">
        <v>4.270239042</v>
      </c>
      <c r="AB132" s="789"/>
      <c r="AC132" s="789"/>
      <c r="AD132" s="789"/>
      <c r="AE132" s="790"/>
      <c r="AF132" s="791">
        <v>4.1590013969999999</v>
      </c>
      <c r="AG132" s="789"/>
      <c r="AH132" s="789"/>
      <c r="AI132" s="789"/>
      <c r="AJ132" s="790"/>
      <c r="AK132" s="791">
        <v>2.899304742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519</v>
      </c>
      <c r="W133" s="765"/>
      <c r="X133" s="765"/>
      <c r="Y133" s="765"/>
      <c r="Z133" s="766"/>
      <c r="AA133" s="767">
        <v>4.4000000000000004</v>
      </c>
      <c r="AB133" s="768"/>
      <c r="AC133" s="768"/>
      <c r="AD133" s="768"/>
      <c r="AE133" s="769"/>
      <c r="AF133" s="767">
        <v>4.3</v>
      </c>
      <c r="AG133" s="768"/>
      <c r="AH133" s="768"/>
      <c r="AI133" s="768"/>
      <c r="AJ133" s="769"/>
      <c r="AK133" s="767">
        <v>3.7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2SH439CcbfHKVQyzUDKOHOr8i+lbHqq6X7/InJB50IJm/Xg9+3AcC3QJGb/jsb0KorqVF3RwyNwwAvNGmv5NA==" saltValue="BcuRKYJfPnmxPWd6PaK0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I64"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7OpX8RQo6O3bK1MpqEK6GMiWql2baWsoS9Piy+T/5+Fk8SuM4wMSuFkg4fQCenJNepNxQDJPRvaGFUOZBmJZg==" saltValue="OuDAnNvnMJevPJFIKuc1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kV5Ff+UMZLEdN8Eg4r8OHmAMZHT3XvkaACVyt4DRDCHk0NT6vOPjZLvmqq/1Bkm6G08f3eZ38Kgt975dU+WMQ==" saltValue="eZDeMRm4mKGWahkjMh/L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523</v>
      </c>
      <c r="AP7" s="305"/>
      <c r="AQ7" s="306" t="s">
        <v>524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525</v>
      </c>
      <c r="AQ8" s="312" t="s">
        <v>526</v>
      </c>
      <c r="AR8" s="313" t="s">
        <v>527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528</v>
      </c>
      <c r="AL9" s="1190"/>
      <c r="AM9" s="1190"/>
      <c r="AN9" s="1191"/>
      <c r="AO9" s="314">
        <v>5830272</v>
      </c>
      <c r="AP9" s="314">
        <v>81634</v>
      </c>
      <c r="AQ9" s="315">
        <v>81198</v>
      </c>
      <c r="AR9" s="316">
        <v>0.5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529</v>
      </c>
      <c r="AL10" s="1190"/>
      <c r="AM10" s="1190"/>
      <c r="AN10" s="1191"/>
      <c r="AO10" s="317">
        <v>139570</v>
      </c>
      <c r="AP10" s="317">
        <v>1954</v>
      </c>
      <c r="AQ10" s="318">
        <v>5531</v>
      </c>
      <c r="AR10" s="319">
        <v>-64.7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530</v>
      </c>
      <c r="AL11" s="1190"/>
      <c r="AM11" s="1190"/>
      <c r="AN11" s="1191"/>
      <c r="AO11" s="317" t="s">
        <v>531</v>
      </c>
      <c r="AP11" s="317" t="s">
        <v>531</v>
      </c>
      <c r="AQ11" s="318">
        <v>1383</v>
      </c>
      <c r="AR11" s="319" t="s">
        <v>531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532</v>
      </c>
      <c r="AL12" s="1190"/>
      <c r="AM12" s="1190"/>
      <c r="AN12" s="1191"/>
      <c r="AO12" s="317" t="s">
        <v>531</v>
      </c>
      <c r="AP12" s="317" t="s">
        <v>531</v>
      </c>
      <c r="AQ12" s="318">
        <v>8</v>
      </c>
      <c r="AR12" s="319" t="s">
        <v>531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533</v>
      </c>
      <c r="AL13" s="1190"/>
      <c r="AM13" s="1190"/>
      <c r="AN13" s="1191"/>
      <c r="AO13" s="317">
        <v>185060</v>
      </c>
      <c r="AP13" s="317">
        <v>2591</v>
      </c>
      <c r="AQ13" s="318">
        <v>2870</v>
      </c>
      <c r="AR13" s="319">
        <v>-9.6999999999999993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534</v>
      </c>
      <c r="AL14" s="1190"/>
      <c r="AM14" s="1190"/>
      <c r="AN14" s="1191"/>
      <c r="AO14" s="317">
        <v>106967</v>
      </c>
      <c r="AP14" s="317">
        <v>1498</v>
      </c>
      <c r="AQ14" s="318">
        <v>1754</v>
      </c>
      <c r="AR14" s="319">
        <v>-14.6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535</v>
      </c>
      <c r="AL15" s="1193"/>
      <c r="AM15" s="1193"/>
      <c r="AN15" s="1194"/>
      <c r="AO15" s="317">
        <v>-352554</v>
      </c>
      <c r="AP15" s="317">
        <v>-4936</v>
      </c>
      <c r="AQ15" s="318">
        <v>-6387</v>
      </c>
      <c r="AR15" s="319">
        <v>-22.7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5909315</v>
      </c>
      <c r="AP16" s="317">
        <v>82740</v>
      </c>
      <c r="AQ16" s="318">
        <v>86357</v>
      </c>
      <c r="AR16" s="319">
        <v>-4.2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540</v>
      </c>
      <c r="AL21" s="1196"/>
      <c r="AM21" s="1196"/>
      <c r="AN21" s="1197"/>
      <c r="AO21" s="330">
        <v>7.71</v>
      </c>
      <c r="AP21" s="331">
        <v>8.1999999999999993</v>
      </c>
      <c r="AQ21" s="332">
        <v>-0.49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541</v>
      </c>
      <c r="AL22" s="1196"/>
      <c r="AM22" s="1196"/>
      <c r="AN22" s="1197"/>
      <c r="AO22" s="335">
        <v>99.1</v>
      </c>
      <c r="AP22" s="336">
        <v>98</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523</v>
      </c>
      <c r="AP30" s="305"/>
      <c r="AQ30" s="306" t="s">
        <v>524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525</v>
      </c>
      <c r="AQ31" s="312" t="s">
        <v>526</v>
      </c>
      <c r="AR31" s="313" t="s">
        <v>527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545</v>
      </c>
      <c r="AL32" s="1179"/>
      <c r="AM32" s="1179"/>
      <c r="AN32" s="1180"/>
      <c r="AO32" s="345">
        <v>3663921</v>
      </c>
      <c r="AP32" s="345">
        <v>51301</v>
      </c>
      <c r="AQ32" s="346">
        <v>54377</v>
      </c>
      <c r="AR32" s="347">
        <v>-5.7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546</v>
      </c>
      <c r="AL33" s="1179"/>
      <c r="AM33" s="1179"/>
      <c r="AN33" s="1180"/>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547</v>
      </c>
      <c r="AL34" s="1179"/>
      <c r="AM34" s="1179"/>
      <c r="AN34" s="1180"/>
      <c r="AO34" s="345" t="s">
        <v>531</v>
      </c>
      <c r="AP34" s="345" t="s">
        <v>531</v>
      </c>
      <c r="AQ34" s="346">
        <v>3</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548</v>
      </c>
      <c r="AL35" s="1179"/>
      <c r="AM35" s="1179"/>
      <c r="AN35" s="1180"/>
      <c r="AO35" s="345">
        <v>1060024</v>
      </c>
      <c r="AP35" s="345">
        <v>14842</v>
      </c>
      <c r="AQ35" s="346">
        <v>13654</v>
      </c>
      <c r="AR35" s="347">
        <v>8.6999999999999993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549</v>
      </c>
      <c r="AL36" s="1179"/>
      <c r="AM36" s="1179"/>
      <c r="AN36" s="1180"/>
      <c r="AO36" s="345">
        <v>101017</v>
      </c>
      <c r="AP36" s="345">
        <v>1414</v>
      </c>
      <c r="AQ36" s="346">
        <v>1462</v>
      </c>
      <c r="AR36" s="347">
        <v>-3.3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550</v>
      </c>
      <c r="AL37" s="1179"/>
      <c r="AM37" s="1179"/>
      <c r="AN37" s="1180"/>
      <c r="AO37" s="345">
        <v>512</v>
      </c>
      <c r="AP37" s="345">
        <v>7</v>
      </c>
      <c r="AQ37" s="346">
        <v>670</v>
      </c>
      <c r="AR37" s="347">
        <v>-99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551</v>
      </c>
      <c r="AL38" s="1176"/>
      <c r="AM38" s="1176"/>
      <c r="AN38" s="1177"/>
      <c r="AO38" s="348">
        <v>17</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552</v>
      </c>
      <c r="AL39" s="1176"/>
      <c r="AM39" s="1176"/>
      <c r="AN39" s="1177"/>
      <c r="AO39" s="345">
        <v>-2651</v>
      </c>
      <c r="AP39" s="345">
        <v>-37</v>
      </c>
      <c r="AQ39" s="346">
        <v>-4140</v>
      </c>
      <c r="AR39" s="347">
        <v>-99.1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553</v>
      </c>
      <c r="AL40" s="1179"/>
      <c r="AM40" s="1179"/>
      <c r="AN40" s="1180"/>
      <c r="AO40" s="345">
        <v>-4359974</v>
      </c>
      <c r="AP40" s="345">
        <v>-61047</v>
      </c>
      <c r="AQ40" s="346">
        <v>-48517</v>
      </c>
      <c r="AR40" s="347">
        <v>25.8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462866</v>
      </c>
      <c r="AP41" s="345">
        <v>6481</v>
      </c>
      <c r="AQ41" s="346">
        <v>17509</v>
      </c>
      <c r="AR41" s="347">
        <v>-63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523</v>
      </c>
      <c r="AN49" s="1186" t="s">
        <v>557</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558</v>
      </c>
      <c r="AO50" s="362" t="s">
        <v>559</v>
      </c>
      <c r="AP50" s="363" t="s">
        <v>560</v>
      </c>
      <c r="AQ50" s="364" t="s">
        <v>561</v>
      </c>
      <c r="AR50" s="365" t="s">
        <v>562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5913422</v>
      </c>
      <c r="AN51" s="367">
        <v>81863</v>
      </c>
      <c r="AO51" s="368">
        <v>72.5</v>
      </c>
      <c r="AP51" s="369">
        <v>67319</v>
      </c>
      <c r="AQ51" s="370">
        <v>-13.1</v>
      </c>
      <c r="AR51" s="371">
        <v>85.6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4549098</v>
      </c>
      <c r="AN52" s="375">
        <v>62975</v>
      </c>
      <c r="AO52" s="376">
        <v>153.4</v>
      </c>
      <c r="AP52" s="377">
        <v>38101</v>
      </c>
      <c r="AQ52" s="378">
        <v>-11</v>
      </c>
      <c r="AR52" s="379">
        <v>164.4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6506107</v>
      </c>
      <c r="AN53" s="367">
        <v>90231</v>
      </c>
      <c r="AO53" s="368">
        <v>10.199999999999999</v>
      </c>
      <c r="AP53" s="369">
        <v>70615</v>
      </c>
      <c r="AQ53" s="370">
        <v>4.9000000000000004</v>
      </c>
      <c r="AR53" s="371">
        <v>5.3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5032606</v>
      </c>
      <c r="AN54" s="375">
        <v>69796</v>
      </c>
      <c r="AO54" s="376">
        <v>10.8</v>
      </c>
      <c r="AP54" s="377">
        <v>37382</v>
      </c>
      <c r="AQ54" s="378">
        <v>-1.9</v>
      </c>
      <c r="AR54" s="379">
        <v>12.7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6742747</v>
      </c>
      <c r="AN55" s="367">
        <v>93834</v>
      </c>
      <c r="AO55" s="368">
        <v>4</v>
      </c>
      <c r="AP55" s="369">
        <v>69185</v>
      </c>
      <c r="AQ55" s="370">
        <v>-2</v>
      </c>
      <c r="AR55" s="371">
        <v>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6030024</v>
      </c>
      <c r="AN56" s="375">
        <v>83916</v>
      </c>
      <c r="AO56" s="376">
        <v>20.2</v>
      </c>
      <c r="AP56" s="377">
        <v>38519</v>
      </c>
      <c r="AQ56" s="378">
        <v>3</v>
      </c>
      <c r="AR56" s="379">
        <v>17.2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2771017</v>
      </c>
      <c r="AN57" s="367">
        <v>38695</v>
      </c>
      <c r="AO57" s="368">
        <v>-58.8</v>
      </c>
      <c r="AP57" s="369">
        <v>70166</v>
      </c>
      <c r="AQ57" s="370">
        <v>1.4</v>
      </c>
      <c r="AR57" s="371">
        <v>-60.2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2070579</v>
      </c>
      <c r="AN58" s="375">
        <v>28914</v>
      </c>
      <c r="AO58" s="376">
        <v>-65.5</v>
      </c>
      <c r="AP58" s="377">
        <v>36115</v>
      </c>
      <c r="AQ58" s="378">
        <v>-6.2</v>
      </c>
      <c r="AR58" s="379">
        <v>-59.3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2608815</v>
      </c>
      <c r="AN59" s="367">
        <v>36528</v>
      </c>
      <c r="AO59" s="368">
        <v>-5.6</v>
      </c>
      <c r="AP59" s="369">
        <v>70329</v>
      </c>
      <c r="AQ59" s="370">
        <v>0.2</v>
      </c>
      <c r="AR59" s="371">
        <v>-5.8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1571700</v>
      </c>
      <c r="AN60" s="375">
        <v>22006</v>
      </c>
      <c r="AO60" s="376">
        <v>-23.9</v>
      </c>
      <c r="AP60" s="377">
        <v>39403</v>
      </c>
      <c r="AQ60" s="378">
        <v>9.1</v>
      </c>
      <c r="AR60" s="379">
        <v>-33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4908422</v>
      </c>
      <c r="AN61" s="382">
        <v>68230</v>
      </c>
      <c r="AO61" s="383">
        <v>4.5</v>
      </c>
      <c r="AP61" s="384">
        <v>69523</v>
      </c>
      <c r="AQ61" s="385">
        <v>-1.7</v>
      </c>
      <c r="AR61" s="371">
        <v>6.2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3850801</v>
      </c>
      <c r="AN62" s="375">
        <v>53521</v>
      </c>
      <c r="AO62" s="376">
        <v>19</v>
      </c>
      <c r="AP62" s="377">
        <v>37904</v>
      </c>
      <c r="AQ62" s="378">
        <v>-1.4</v>
      </c>
      <c r="AR62" s="379">
        <v>20.399999999999999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ugO1ZP6XsdpaepEHVnttYTJPXpY5Aanm3c6FgMtqrAP93d5EA9PECvkL/Xnkp5fiq1SqapVl8AHHJAmbOi0/w==" saltValue="Fhxf/hEVfejja/09YzMr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571</v>
      </c>
    </row>
    <row r="120" spans="125:125" ht="13.5" hidden="1" customHeight="1"/>
    <row r="121" spans="125:125" ht="13.5" hidden="1" customHeight="1">
      <c r="DU121" s="292"/>
    </row>
  </sheetData>
  <sheetProtection algorithmName="SHA-512" hashValue="z//in6jwZbn4rImTEJvGkJgWH+P/sGfd5UBjuXs7qP37T/7+DCP4BknzJdQtMY4wgiji9SG0vBfZkTuUOkXATQ==" saltValue="IvYKuajEHBR6dhDvZp7R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572</v>
      </c>
    </row>
  </sheetData>
  <sheetProtection algorithmName="SHA-512" hashValue="9D/yEcCxeCiP0GJRS3mMh9EF5F0f2w29JC5YN7CA0N8GG8PgqVamdvR8n8T+3QvmB3EweeTMrUXW2XVhjcVF/A==" saltValue="WgBY91yNsg+0m/HNeGr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O44" sqref="O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200" t="s">
        <v>3</v>
      </c>
      <c r="D47" s="1200"/>
      <c r="E47" s="1201"/>
      <c r="F47" s="11">
        <v>21.87</v>
      </c>
      <c r="G47" s="12">
        <v>21.69</v>
      </c>
      <c r="H47" s="12">
        <v>21.16</v>
      </c>
      <c r="I47" s="12">
        <v>19.75</v>
      </c>
      <c r="J47" s="13">
        <v>19.97</v>
      </c>
    </row>
    <row r="48" spans="2:10" ht="57.75" customHeight="1">
      <c r="B48" s="14"/>
      <c r="C48" s="1202" t="s">
        <v>4</v>
      </c>
      <c r="D48" s="1202"/>
      <c r="E48" s="1203"/>
      <c r="F48" s="15">
        <v>6.85</v>
      </c>
      <c r="G48" s="16">
        <v>8</v>
      </c>
      <c r="H48" s="16">
        <v>8.31</v>
      </c>
      <c r="I48" s="16">
        <v>7.48</v>
      </c>
      <c r="J48" s="17">
        <v>10.78</v>
      </c>
    </row>
    <row r="49" spans="2:10" ht="57.75" customHeight="1" thickBot="1">
      <c r="B49" s="18"/>
      <c r="C49" s="1204" t="s">
        <v>5</v>
      </c>
      <c r="D49" s="1204"/>
      <c r="E49" s="1205"/>
      <c r="F49" s="19">
        <v>1.28</v>
      </c>
      <c r="G49" s="20">
        <v>5.2</v>
      </c>
      <c r="H49" s="20">
        <v>5.37</v>
      </c>
      <c r="I49" s="20">
        <v>0.08</v>
      </c>
      <c r="J49" s="21">
        <v>6.02</v>
      </c>
    </row>
    <row r="50" spans="2:10" ht="13.5" customHeight="1"/>
  </sheetData>
  <sheetProtection algorithmName="SHA-512" hashValue="9AylsyxhrkMd/b/OLa7kEmaSc4DaZjfKXvxwVUYpPsxSDTRR0Bzbt+C6qZLizbamp4ElxD2EQqlVY2m4ggTi3w==" saltValue="Dp2jZ4qjmfm9roMWmeef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雄</cp:lastModifiedBy>
  <cp:lastPrinted>2022-03-07T05:47:59Z</cp:lastPrinted>
  <dcterms:created xsi:type="dcterms:W3CDTF">2022-02-02T04:57:33Z</dcterms:created>
  <dcterms:modified xsi:type="dcterms:W3CDTF">2022-03-13T23:40:31Z</dcterms:modified>
  <cp:category/>
</cp:coreProperties>
</file>